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490" windowHeight="7410" tabRatio="667" firstSheet="2" activeTab="3"/>
  </bookViews>
  <sheets>
    <sheet name="Liste" sheetId="1" state="hidden" r:id="rId1"/>
    <sheet name="Conversions" sheetId="2" state="hidden" r:id="rId2"/>
    <sheet name="LISEZ-MOI" sheetId="3" r:id="rId3"/>
    <sheet name="Contrôle" sheetId="4" r:id="rId4"/>
    <sheet name="Page de garde" sheetId="5" r:id="rId5"/>
    <sheet name="Id_CR_SF" sheetId="6" r:id="rId6"/>
    <sheet name="Sommaire" sheetId="7" state="hidden" r:id="rId7"/>
    <sheet name="CRPA" sheetId="8" state="hidden" r:id="rId8"/>
    <sheet name="CRP_SF" sheetId="9" state="hidden" r:id="rId9"/>
    <sheet name="Fiche_Récap." sheetId="10" state="hidden" r:id="rId10"/>
    <sheet name="Extrait_Programme_Invest_EPS" sheetId="11" state="hidden" r:id="rId11"/>
    <sheet name="Tableau_Rcc" sheetId="12" state="hidden" r:id="rId12"/>
  </sheets>
  <definedNames>
    <definedName name="__EPSAIDEN___DATEAUTO___ANN0\FINESS_ET">'Page de garde'!$G$26</definedName>
    <definedName name="__EPSAIDEN___DATECPOM___ANN0\_________">'Page de garde'!$D$20</definedName>
    <definedName name="__EPSAIDEN___DATEGENE___ANN0\_________">'Page de garde'!$A$4</definedName>
    <definedName name="AIDE_REPERE1">'LISEZ-MOI'!$C$81</definedName>
    <definedName name="AIDE_REPERE2">'LISEZ-MOI'!$C$84</definedName>
    <definedName name="AIDE_REPERE3">'LISEZ-MOI'!$C$87</definedName>
    <definedName name="AIDE_REPERE4">'LISEZ-MOI'!$C$92</definedName>
    <definedName name="AIDE_REPERE5">'LISEZ-MOI'!$C$97</definedName>
    <definedName name="AIDE_REPERE6">'LISEZ-MOI'!$C$100</definedName>
    <definedName name="AIDE_REPERE7">'LISEZ-MOI'!$C$104</definedName>
    <definedName name="categorie">'Liste'!$B$2:$B$36</definedName>
    <definedName name="categorie_id_cr_SF">'Liste'!$C$2:$C$7</definedName>
    <definedName name="CREPSABIEN___AUTOFIN_PPIANN0\_________">'Extrait_Programme_Invest_EPS'!$G$37</definedName>
    <definedName name="CREPSABIEN___AUTOFIN_PRDANN0\_________">'Extrait_Programme_Invest_EPS'!$G$27</definedName>
    <definedName name="CREPSABIEN___MNTEMP__PPIANN0\_________">'Extrait_Programme_Invest_EPS'!$I$37</definedName>
    <definedName name="CREPSABIEN___MNTEMP__PRDANN0\_________">'Extrait_Programme_Invest_EPS'!$I$27</definedName>
    <definedName name="CREPSABIEN___MONTANT_PPIANN0\_________">'Extrait_Programme_Invest_EPS'!$D$37</definedName>
    <definedName name="CREPSABIEN___MONTANT_PRDANN0\_________">'Extrait_Programme_Invest_EPS'!$D$27</definedName>
    <definedName name="CREPSABIEN___SUBVAPPOPPIANN0\_________">'Extrait_Programme_Invest_EPS'!$H$37</definedName>
    <definedName name="CREPSABIEN___SUBVAPPOPRDANN0\_________">'Extrait_Programme_Invest_EPS'!$H$27</definedName>
    <definedName name="CREPSACPTE___60______BEXANM1\FINESS_ET">'CRPA'!$E$11</definedName>
    <definedName name="CREPSACPTE___60______BEXANM1\Id_CR_SF_">'CRP_SF'!$E$11</definedName>
    <definedName name="CREPSACPTE___60______PRDANN0\FINESS_ET">'CRPA'!$F$11</definedName>
    <definedName name="CREPSACPTE___60______PRDANN0\Id_CR_SF_">'CRP_SF'!$F$11</definedName>
    <definedName name="CREPSACPTE___60______REAANM2\FINESS_ET">'CRPA'!$D$11</definedName>
    <definedName name="CREPSACPTE___60______REAANM2\Id_CR_SF_">'CRP_SF'!$D$11</definedName>
    <definedName name="CREPSACPTE___603_____BEXANM1\FINESS_ET">'CRPA'!$E$131</definedName>
    <definedName name="CREPSACPTE___603_____BEXANM1\Id_CR_SF_">'CRP_SF'!$E$131</definedName>
    <definedName name="CREPSACPTE___603_____PRDANN0\FINESS_ET">'CRPA'!$F$131</definedName>
    <definedName name="CREPSACPTE___603_____PRDANN0\Id_CR_SF_">'CRP_SF'!$F$131</definedName>
    <definedName name="CREPSACPTE___603_____REAANM2\FINESS_ET">'CRPA'!$D$131</definedName>
    <definedName name="CREPSACPTE___603_____REAANM2\Id_CR_SF_">'CRP_SF'!$D$131</definedName>
    <definedName name="CREPSACPTE___609_____BEXANM1\FINESS_ET">'CRPA'!$E$132</definedName>
    <definedName name="CREPSACPTE___609_____BEXANM1\Id_CR_SF_">'CRP_SF'!$E$132</definedName>
    <definedName name="CREPSACPTE___609_____PRDANN0\FINESS_ET">'CRPA'!$F$132</definedName>
    <definedName name="CREPSACPTE___609_____PRDANN0\Id_CR_SF_">'CRP_SF'!$F$132</definedName>
    <definedName name="CREPSACPTE___609_____REAANM2\FINESS_ET">'CRPA'!$D$132</definedName>
    <definedName name="CREPSACPTE___609_____REAANM2\Id_CR_SF_">'CRP_SF'!$D$132</definedName>
    <definedName name="CREPSACPTE___6111____BEXANM1\FINESS_ET">'CRPA'!$E$16</definedName>
    <definedName name="CREPSACPTE___6111____BEXANM1\Id_CR_SF_">'CRP_SF'!$E$16</definedName>
    <definedName name="CREPSACPTE___6111____PRDANN0\FINESS_ET">'CRPA'!$F$16</definedName>
    <definedName name="CREPSACPTE___6111____PRDANN0\Id_CR_SF_">'CRP_SF'!$F$16</definedName>
    <definedName name="CREPSACPTE___6111____REAANM2\FINESS_ET">'CRPA'!$D$16</definedName>
    <definedName name="CREPSACPTE___6111____REAANM2\Id_CR_SF_">'CRP_SF'!$D$16</definedName>
    <definedName name="CREPSACPTE___6112____BEXANM1\FINESS_ET">'CRPA'!$E$17</definedName>
    <definedName name="CREPSACPTE___6112____BEXANM1\Id_CR_SF_">'CRP_SF'!$E$17</definedName>
    <definedName name="CREPSACPTE___6112____PRDANN0\FINESS_ET">'CRPA'!$F$17</definedName>
    <definedName name="CREPSACPTE___6112____PRDANN0\Id_CR_SF_">'CRP_SF'!$F$17</definedName>
    <definedName name="CREPSACPTE___6112____REAANM2\FINESS_ET">'CRPA'!$D$17</definedName>
    <definedName name="CREPSACPTE___6112____REAANM2\Id_CR_SF_">'CRP_SF'!$D$17</definedName>
    <definedName name="CREPSACPTE___612_____BEXANM1\FINESS_ET">'CRPA'!$E$51</definedName>
    <definedName name="CREPSACPTE___612_____BEXANM1\Id_CR_SF_">'CRP_SF'!$E$51</definedName>
    <definedName name="CREPSACPTE___612_____PRDANN0\FINESS_ET">'CRPA'!$F$51</definedName>
    <definedName name="CREPSACPTE___612_____PRDANN0\Id_CR_SF_">'CRP_SF'!$F$51</definedName>
    <definedName name="CREPSACPTE___612_____REAANM2\FINESS_ET">'CRPA'!$D$51</definedName>
    <definedName name="CREPSACPTE___612_____REAANM2\Id_CR_SF_">'CRP_SF'!$D$51</definedName>
    <definedName name="CREPSACPTE___613_____BEXANM1\FINESS_ET">'CRPA'!$E$52</definedName>
    <definedName name="CREPSACPTE___613_____BEXANM1\Id_CR_SF_">'CRP_SF'!$E$52</definedName>
    <definedName name="CREPSACPTE___613_____PRDANN0\FINESS_ET">'CRPA'!$F$52</definedName>
    <definedName name="CREPSACPTE___613_____PRDANN0\Id_CR_SF_">'CRP_SF'!$F$52</definedName>
    <definedName name="CREPSACPTE___613_____REAANM2\FINESS_ET">'CRPA'!$D$52</definedName>
    <definedName name="CREPSACPTE___613_____REAANM2\Id_CR_SF_">'CRP_SF'!$D$52</definedName>
    <definedName name="CREPSACPTE___614_____BEXANM1\FINESS_ET">'CRPA'!$E$53</definedName>
    <definedName name="CREPSACPTE___614_____BEXANM1\Id_CR_SF_">'CRP_SF'!$E$53</definedName>
    <definedName name="CREPSACPTE___614_____PRDANN0\FINESS_ET">'CRPA'!$F$53</definedName>
    <definedName name="CREPSACPTE___614_____PRDANN0\Id_CR_SF_">'CRP_SF'!$F$53</definedName>
    <definedName name="CREPSACPTE___614_____REAANM2\FINESS_ET">'CRPA'!$D$53</definedName>
    <definedName name="CREPSACPTE___614_____REAANM2\Id_CR_SF_">'CRP_SF'!$D$53</definedName>
    <definedName name="CREPSACPTE___615_____BEXANM1\FINESS_ET">'CRPA'!$E$54</definedName>
    <definedName name="CREPSACPTE___615_____BEXANM1\Id_CR_SF_">'CRP_SF'!$E$54</definedName>
    <definedName name="CREPSACPTE___615_____PRDANN0\FINESS_ET">'CRPA'!$F$54</definedName>
    <definedName name="CREPSACPTE___615_____PRDANN0\Id_CR_SF_">'CRP_SF'!$F$54</definedName>
    <definedName name="CREPSACPTE___615_____REAANM2\FINESS_ET">'CRPA'!$D$54</definedName>
    <definedName name="CREPSACPTE___615_____REAANM2\Id_CR_SF_">'CRP_SF'!$D$54</definedName>
    <definedName name="CREPSACPTE___616_____BEXANM1\FINESS_ET">'CRPA'!$E$55</definedName>
    <definedName name="CREPSACPTE___616_____BEXANM1\Id_CR_SF_">'CRP_SF'!$E$55</definedName>
    <definedName name="CREPSACPTE___616_____PRDANN0\FINESS_ET">'CRPA'!$F$55</definedName>
    <definedName name="CREPSACPTE___616_____PRDANN0\Id_CR_SF_">'CRP_SF'!$F$55</definedName>
    <definedName name="CREPSACPTE___616_____REAANM2\FINESS_ET">'CRPA'!$D$55</definedName>
    <definedName name="CREPSACPTE___616_____REAANM2\Id_CR_SF_">'CRP_SF'!$D$55</definedName>
    <definedName name="CREPSACPTE___617_____BEXANM1\FINESS_ET">'CRPA'!$E$56</definedName>
    <definedName name="CREPSACPTE___617_____BEXANM1\Id_CR_SF_">'CRP_SF'!$E$56</definedName>
    <definedName name="CREPSACPTE___617_____PRDANN0\FINESS_ET">'CRPA'!$F$56</definedName>
    <definedName name="CREPSACPTE___617_____PRDANN0\Id_CR_SF_">'CRP_SF'!$F$56</definedName>
    <definedName name="CREPSACPTE___617_____REAANM2\FINESS_ET">'CRPA'!$D$56</definedName>
    <definedName name="CREPSACPTE___617_____REAANM2\Id_CR_SF_">'CRP_SF'!$D$56</definedName>
    <definedName name="CREPSACPTE___618_____BEXANM1\FINESS_ET">'CRPA'!$E$57</definedName>
    <definedName name="CREPSACPTE___618_____BEXANM1\Id_CR_SF_">'CRP_SF'!$E$57</definedName>
    <definedName name="CREPSACPTE___618_____PRDANN0\FINESS_ET">'CRPA'!$F$57</definedName>
    <definedName name="CREPSACPTE___618_____PRDANN0\Id_CR_SF_">'CRP_SF'!$F$57</definedName>
    <definedName name="CREPSACPTE___618_____REAANM2\FINESS_ET">'CRPA'!$D$57</definedName>
    <definedName name="CREPSACPTE___618_____REAANM2\Id_CR_SF_">'CRP_SF'!$D$57</definedName>
    <definedName name="CREPSACPTE___619_____BEXANM1\FINESS_ET">'CRPA'!$E$133</definedName>
    <definedName name="CREPSACPTE___619_____BEXANM1\Id_CR_SF_">'CRP_SF'!$E$133</definedName>
    <definedName name="CREPSACPTE___619_____PRDANN0\FINESS_ET">'CRPA'!$F$133</definedName>
    <definedName name="CREPSACPTE___619_____PRDANN0\Id_CR_SF_">'CRP_SF'!$F$133</definedName>
    <definedName name="CREPSACPTE___619_____REAANM2\FINESS_ET">'CRPA'!$D$133</definedName>
    <definedName name="CREPSACPTE___619_____REAANM2\Id_CR_SF_">'CRP_SF'!$D$133</definedName>
    <definedName name="CREPSACPTE___621_____BEXANM1\FINESS_ET">'CRPA'!$E$36</definedName>
    <definedName name="CREPSACPTE___621_____BEXANM1\Id_CR_SF_">'CRP_SF'!$E$36</definedName>
    <definedName name="CREPSACPTE___621_____PRDANN0\FINESS_ET">'CRPA'!$F$36</definedName>
    <definedName name="CREPSACPTE___621_____PRDANN0\Id_CR_SF_">'CRP_SF'!$F$36</definedName>
    <definedName name="CREPSACPTE___621_____REAANM2\FINESS_ET">'CRPA'!$D$36</definedName>
    <definedName name="CREPSACPTE___621_____REAANM2\Id_CR_SF_">'CRP_SF'!$D$36</definedName>
    <definedName name="CREPSACPTE___622_____BEXANM1\FINESS_ET">'CRPA'!$E$37</definedName>
    <definedName name="CREPSACPTE___622_____BEXANM1\Id_CR_SF_">'CRP_SF'!$E$37</definedName>
    <definedName name="CREPSACPTE___622_____PRDANN0\FINESS_ET">'CRPA'!$F$37</definedName>
    <definedName name="CREPSACPTE___622_____PRDANN0\Id_CR_SF_">'CRP_SF'!$F$37</definedName>
    <definedName name="CREPSACPTE___622_____REAANM2\FINESS_ET">'CRPA'!$D$37</definedName>
    <definedName name="CREPSACPTE___622_____REAANM2\Id_CR_SF_">'CRP_SF'!$D$37</definedName>
    <definedName name="CREPSACPTE___623_____BEXANM1\FINESS_ET">'CRPA'!$E$58</definedName>
    <definedName name="CREPSACPTE___623_____BEXANM1\Id_CR_SF_">'CRP_SF'!$E$58</definedName>
    <definedName name="CREPSACPTE___623_____PRDANN0\FINESS_ET">'CRPA'!$F$58</definedName>
    <definedName name="CREPSACPTE___623_____PRDANN0\Id_CR_SF_">'CRP_SF'!$F$58</definedName>
    <definedName name="CREPSACPTE___623_____REAANM2\FINESS_ET">'CRPA'!$D$58</definedName>
    <definedName name="CREPSACPTE___623_____REAANM2\Id_CR_SF_">'CRP_SF'!$D$58</definedName>
    <definedName name="CREPSACPTE___624_____BEXANM1\FINESS_ET">'CRPA'!$E$20</definedName>
    <definedName name="CREPSACPTE___624_____BEXANM1\Id_CR_SF_">'CRP_SF'!$E$20</definedName>
    <definedName name="CREPSACPTE___624_____PRDANN0\FINESS_ET">'CRPA'!$F$20</definedName>
    <definedName name="CREPSACPTE___624_____PRDANN0\Id_CR_SF_">'CRP_SF'!$F$20</definedName>
    <definedName name="CREPSACPTE___624_____REAANM2\FINESS_ET">'CRPA'!$D$20</definedName>
    <definedName name="CREPSACPTE___624_____REAANM2\Id_CR_SF_">'CRP_SF'!$D$20</definedName>
    <definedName name="CREPSACPTE___6245____BEXANM1\FINESS_ET">'CRPA'!$E$21</definedName>
    <definedName name="CREPSACPTE___6245____BEXANM1\Id_CR_SF_">'CRP_SF'!$E$21</definedName>
    <definedName name="CREPSACPTE___6245____PRDANN0\FINESS_ET">'CRPA'!$F$21</definedName>
    <definedName name="CREPSACPTE___6245____PRDANN0\Id_CR_SF_">'CRP_SF'!$F$21</definedName>
    <definedName name="CREPSACPTE___6245____REAANM2\FINESS_ET">'CRPA'!$D$21</definedName>
    <definedName name="CREPSACPTE___6245____REAANM2\Id_CR_SF_">'CRP_SF'!$D$21</definedName>
    <definedName name="CREPSACPTE___625_____BEXANM1\FINESS_ET">'CRPA'!$E$22</definedName>
    <definedName name="CREPSACPTE___625_____BEXANM1\Id_CR_SF_">'CRP_SF'!$E$22</definedName>
    <definedName name="CREPSACPTE___625_____PRDANN0\FINESS_ET">'CRPA'!$F$22</definedName>
    <definedName name="CREPSACPTE___625_____PRDANN0\Id_CR_SF_">'CRP_SF'!$F$22</definedName>
    <definedName name="CREPSACPTE___625_____REAANM2\FINESS_ET">'CRPA'!$D$22</definedName>
    <definedName name="CREPSACPTE___625_____REAANM2\Id_CR_SF_">'CRP_SF'!$D$22</definedName>
    <definedName name="CREPSACPTE___626_____BEXANM1\FINESS_ET">'CRPA'!$E$23</definedName>
    <definedName name="CREPSACPTE___626_____BEXANM1\Id_CR_SF_">'CRP_SF'!$E$23</definedName>
    <definedName name="CREPSACPTE___626_____PRDANN0\FINESS_ET">'CRPA'!$F$23</definedName>
    <definedName name="CREPSACPTE___626_____PRDANN0\Id_CR_SF_">'CRP_SF'!$F$23</definedName>
    <definedName name="CREPSACPTE___626_____REAANM2\FINESS_ET">'CRPA'!$D$23</definedName>
    <definedName name="CREPSACPTE___626_____REAANM2\Id_CR_SF_">'CRP_SF'!$D$23</definedName>
    <definedName name="CREPSACPTE___627_____BEXANM1\FINESS_ET">'CRPA'!$E$59</definedName>
    <definedName name="CREPSACPTE___627_____BEXANM1\Id_CR_SF_">'CRP_SF'!$E$59</definedName>
    <definedName name="CREPSACPTE___627_____PRDANN0\FINESS_ET">'CRPA'!$F$59</definedName>
    <definedName name="CREPSACPTE___627_____PRDANN0\Id_CR_SF_">'CRP_SF'!$F$59</definedName>
    <definedName name="CREPSACPTE___627_____REAANM2\FINESS_ET">'CRPA'!$D$59</definedName>
    <definedName name="CREPSACPTE___627_____REAANM2\Id_CR_SF_">'CRP_SF'!$D$59</definedName>
    <definedName name="CREPSACPTE___628_____BEXANM1\FINESS_ET">'CRPA'!$E$24</definedName>
    <definedName name="CREPSACPTE___628_____BEXANM1\Id_CR_SF_">'CRP_SF'!$E$24</definedName>
    <definedName name="CREPSACPTE___628_____PRDANN0\FINESS_ET">'CRPA'!$F$24</definedName>
    <definedName name="CREPSACPTE___628_____PRDANN0\Id_CR_SF_">'CRP_SF'!$F$24</definedName>
    <definedName name="CREPSACPTE___628_____REAANM2\FINESS_ET">'CRPA'!$D$24</definedName>
    <definedName name="CREPSACPTE___628_____REAANM2\Id_CR_SF_">'CRP_SF'!$D$24</definedName>
    <definedName name="CREPSACPTE___6281____BEXANM1\FINESS_ET">'CRPA'!$E$25</definedName>
    <definedName name="CREPSACPTE___6281____BEXANM1\Id_CR_SF_">'CRP_SF'!$E$25</definedName>
    <definedName name="CREPSACPTE___6281____PRDANN0\FINESS_ET">'CRPA'!$F$25</definedName>
    <definedName name="CREPSACPTE___6281____PRDANN0\Id_CR_SF_">'CRP_SF'!$F$25</definedName>
    <definedName name="CREPSACPTE___6281____REAANM2\FINESS_ET">'CRPA'!$D$25</definedName>
    <definedName name="CREPSACPTE___6281____REAANM2\Id_CR_SF_">'CRP_SF'!$D$25</definedName>
    <definedName name="CREPSACPTE___6282____BEXANM1\FINESS_ET">'CRPA'!$E$26</definedName>
    <definedName name="CREPSACPTE___6282____BEXANM1\Id_CR_SF_">'CRP_SF'!$E$26</definedName>
    <definedName name="CREPSACPTE___6282____PRDANN0\FINESS_ET">'CRPA'!$F$26</definedName>
    <definedName name="CREPSACPTE___6282____PRDANN0\Id_CR_SF_">'CRP_SF'!$F$26</definedName>
    <definedName name="CREPSACPTE___6282____REAANM2\FINESS_ET">'CRPA'!$D$26</definedName>
    <definedName name="CREPSACPTE___6282____REAANM2\Id_CR_SF_">'CRP_SF'!$D$26</definedName>
    <definedName name="CREPSACPTE___6283____BEXANM1\FINESS_ET">'CRPA'!$E$27</definedName>
    <definedName name="CREPSACPTE___6283____BEXANM1\Id_CR_SF_">'CRP_SF'!$E$27</definedName>
    <definedName name="CREPSACPTE___6283____PRDANN0\FINESS_ET">'CRPA'!$F$27</definedName>
    <definedName name="CREPSACPTE___6283____PRDANN0\Id_CR_SF_">'CRP_SF'!$F$27</definedName>
    <definedName name="CREPSACPTE___6283____REAANM2\FINESS_ET">'CRPA'!$D$27</definedName>
    <definedName name="CREPSACPTE___6283____REAANM2\Id_CR_SF_">'CRP_SF'!$D$27</definedName>
    <definedName name="CREPSACPTE___6284____BEXANM1\FINESS_ET">'CRPA'!$E$28</definedName>
    <definedName name="CREPSACPTE___6284____BEXANM1\Id_CR_SF_">'CRP_SF'!$E$28</definedName>
    <definedName name="CREPSACPTE___6284____PRDANN0\FINESS_ET">'CRPA'!$F$28</definedName>
    <definedName name="CREPSACPTE___6284____PRDANN0\Id_CR_SF_">'CRP_SF'!$F$28</definedName>
    <definedName name="CREPSACPTE___6284____REAANM2\FINESS_ET">'CRPA'!$D$28</definedName>
    <definedName name="CREPSACPTE___6284____REAANM2\Id_CR_SF_">'CRP_SF'!$D$28</definedName>
    <definedName name="CREPSACPTE___6286____BEXANM1\FINESS_ET">'CRPA'!$E$29</definedName>
    <definedName name="CREPSACPTE___6286____BEXANM1\Id_CR_SF_">'CRP_SF'!$E$29</definedName>
    <definedName name="CREPSACPTE___6286____PRDANN0\FINESS_ET">'CRPA'!$F$29</definedName>
    <definedName name="CREPSACPTE___6286____PRDANN0\Id_CR_SF_">'CRP_SF'!$F$29</definedName>
    <definedName name="CREPSACPTE___6286____REAANM2\FINESS_ET">'CRPA'!$D$29</definedName>
    <definedName name="CREPSACPTE___6286____REAANM2\Id_CR_SF_">'CRP_SF'!$D$29</definedName>
    <definedName name="CREPSACPTE___629_____BEXANM1\FINESS_ET">'CRPA'!$E$134</definedName>
    <definedName name="CREPSACPTE___629_____BEXANM1\Id_CR_SF_">'CRP_SF'!$E$134</definedName>
    <definedName name="CREPSACPTE___629_____PRDANN0\FINESS_ET">'CRPA'!$F$134</definedName>
    <definedName name="CREPSACPTE___629_____PRDANN0\Id_CR_SF_">'CRP_SF'!$F$134</definedName>
    <definedName name="CREPSACPTE___629_____REAANM2\FINESS_ET">'CRPA'!$D$134</definedName>
    <definedName name="CREPSACPTE___629_____REAANM2\Id_CR_SF_">'CRP_SF'!$D$134</definedName>
    <definedName name="CREPSACPTE___631_____BEXANM1\FINESS_ET">'CRPA'!$E$38</definedName>
    <definedName name="CREPSACPTE___631_____BEXANM1\Id_CR_SF_">'CRP_SF'!$E$38</definedName>
    <definedName name="CREPSACPTE___631_____PRDANN0\FINESS_ET">'CRPA'!$F$38</definedName>
    <definedName name="CREPSACPTE___631_____PRDANN0\Id_CR_SF_">'CRP_SF'!$F$38</definedName>
    <definedName name="CREPSACPTE___631_____REAANM2\FINESS_ET">'CRPA'!$D$38</definedName>
    <definedName name="CREPSACPTE___631_____REAANM2\Id_CR_SF_">'CRP_SF'!$D$38</definedName>
    <definedName name="CREPSACPTE___6319____BEXANM1\FINESS_ET">'CRPA'!$E$135</definedName>
    <definedName name="CREPSACPTE___6319____BEXANM1\Id_CR_SF_">'CRP_SF'!$E$135</definedName>
    <definedName name="CREPSACPTE___6319____PRDANN0\FINESS_ET">'CRPA'!$F$135</definedName>
    <definedName name="CREPSACPTE___6319____PRDANN0\Id_CR_SF_">'CRP_SF'!$F$135</definedName>
    <definedName name="CREPSACPTE___6319____REAANM2\FINESS_ET">'CRPA'!$D$135</definedName>
    <definedName name="CREPSACPTE___6319____REAANM2\Id_CR_SF_">'CRP_SF'!$D$135</definedName>
    <definedName name="CREPSACPTE___633_____BEXANM1\FINESS_ET">'CRPA'!$E$39</definedName>
    <definedName name="CREPSACPTE___633_____BEXANM1\Id_CR_SF_">'CRP_SF'!$E$39</definedName>
    <definedName name="CREPSACPTE___633_____PRDANN0\FINESS_ET">'CRPA'!$F$39</definedName>
    <definedName name="CREPSACPTE___633_____PRDANN0\Id_CR_SF_">'CRP_SF'!$F$39</definedName>
    <definedName name="CREPSACPTE___633_____REAANM2\FINESS_ET">'CRPA'!$D$39</definedName>
    <definedName name="CREPSACPTE___633_____REAANM2\Id_CR_SF_">'CRP_SF'!$D$39</definedName>
    <definedName name="CREPSACPTE___6339____BEXANM1\FINESS_ET">'CRPA'!$E$136</definedName>
    <definedName name="CREPSACPTE___6339____BEXANM1\Id_CR_SF_">'CRP_SF'!$E$136</definedName>
    <definedName name="CREPSACPTE___6339____PRDANN0\FINESS_ET">'CRPA'!$F$136</definedName>
    <definedName name="CREPSACPTE___6339____PRDANN0\Id_CR_SF_">'CRP_SF'!$F$136</definedName>
    <definedName name="CREPSACPTE___6339____REAANM2\FINESS_ET">'CRPA'!$D$136</definedName>
    <definedName name="CREPSACPTE___6339____REAANM2\Id_CR_SF_">'CRP_SF'!$D$136</definedName>
    <definedName name="CREPSACPTE___635_____BEXANM1\FINESS_ET">'CRPA'!$E$60</definedName>
    <definedName name="CREPSACPTE___635_____BEXANM1\Id_CR_SF_">'CRP_SF'!$E$60</definedName>
    <definedName name="CREPSACPTE___635_____PRDANN0\FINESS_ET">'CRPA'!$F$60</definedName>
    <definedName name="CREPSACPTE___635_____PRDANN0\Id_CR_SF_">'CRP_SF'!$F$60</definedName>
    <definedName name="CREPSACPTE___635_____REAANM2\FINESS_ET">'CRPA'!$D$60</definedName>
    <definedName name="CREPSACPTE___635_____REAANM2\Id_CR_SF_">'CRP_SF'!$D$60</definedName>
    <definedName name="CREPSACPTE___637_____BEXANM1\FINESS_ET">'CRPA'!$E$61</definedName>
    <definedName name="CREPSACPTE___637_____BEXANM1\Id_CR_SF_">'CRP_SF'!$E$61</definedName>
    <definedName name="CREPSACPTE___637_____PRDANN0\FINESS_ET">'CRPA'!$F$61</definedName>
    <definedName name="CREPSACPTE___637_____PRDANN0\Id_CR_SF_">'CRP_SF'!$F$61</definedName>
    <definedName name="CREPSACPTE___637_____REAANM2\FINESS_ET">'CRPA'!$D$61</definedName>
    <definedName name="CREPSACPTE___637_____REAANM2\Id_CR_SF_">'CRP_SF'!$D$61</definedName>
    <definedName name="CREPSACPTE___641_____BEXANM1\FINESS_ET">'CRPA'!$E$40</definedName>
    <definedName name="CREPSACPTE___641_____BEXANM1\Id_CR_SF_">'CRP_SF'!$E$40</definedName>
    <definedName name="CREPSACPTE___641_____PRDANN0\FINESS_ET">'CRPA'!$F$40</definedName>
    <definedName name="CREPSACPTE___641_____PRDANN0\Id_CR_SF_">'CRP_SF'!$F$40</definedName>
    <definedName name="CREPSACPTE___641_____REAANM2\FINESS_ET">'CRPA'!$D$40</definedName>
    <definedName name="CREPSACPTE___641_____REAANM2\Id_CR_SF_">'CRP_SF'!$D$40</definedName>
    <definedName name="CREPSACPTE___6419____BEXANM1\FINESS_ET">'CRPA'!$E$137</definedName>
    <definedName name="CREPSACPTE___6419____BEXANM1\Id_CR_SF_">'CRP_SF'!$E$137</definedName>
    <definedName name="CREPSACPTE___6419____PRDANN0\FINESS_ET">'CRPA'!$F$137</definedName>
    <definedName name="CREPSACPTE___6419____PRDANN0\Id_CR_SF_">'CRP_SF'!$F$137</definedName>
    <definedName name="CREPSACPTE___6419____REAANM2\FINESS_ET">'CRPA'!$D$137</definedName>
    <definedName name="CREPSACPTE___6419____REAANM2\Id_CR_SF_">'CRP_SF'!$D$137</definedName>
    <definedName name="CREPSACPTE___642_____BEXANM1\FINESS_ET">'CRPA'!$E$41</definedName>
    <definedName name="CREPSACPTE___642_____BEXANM1\Id_CR_SF_">'CRP_SF'!$E$41</definedName>
    <definedName name="CREPSACPTE___642_____PRDANN0\FINESS_ET">'CRPA'!$F$41</definedName>
    <definedName name="CREPSACPTE___642_____PRDANN0\Id_CR_SF_">'CRP_SF'!$F$41</definedName>
    <definedName name="CREPSACPTE___642_____REAANM2\FINESS_ET">'CRPA'!$D$41</definedName>
    <definedName name="CREPSACPTE___642_____REAANM2\Id_CR_SF_">'CRP_SF'!$D$41</definedName>
    <definedName name="CREPSACPTE___6429____BEXANM1\FINESS_ET">'CRPA'!$E$138</definedName>
    <definedName name="CREPSACPTE___6429____BEXANM1\Id_CR_SF_">'CRP_SF'!$E$138</definedName>
    <definedName name="CREPSACPTE___6429____PRDANN0\FINESS_ET">'CRPA'!$F$138</definedName>
    <definedName name="CREPSACPTE___6429____PRDANN0\Id_CR_SF_">'CRP_SF'!$F$138</definedName>
    <definedName name="CREPSACPTE___6429____REAANM2\FINESS_ET">'CRPA'!$D$138</definedName>
    <definedName name="CREPSACPTE___6429____REAANM2\Id_CR_SF_">'CRP_SF'!$D$138</definedName>
    <definedName name="CREPSACPTE___645_____BEXANM1\FINESS_ET">'CRPA'!$E$42</definedName>
    <definedName name="CREPSACPTE___645_____BEXANM1\Id_CR_SF_">'CRP_SF'!$E$42</definedName>
    <definedName name="CREPSACPTE___645_____PRDANN0\FINESS_ET">'CRPA'!$F$42</definedName>
    <definedName name="CREPSACPTE___645_____PRDANN0\Id_CR_SF_">'CRP_SF'!$F$42</definedName>
    <definedName name="CREPSACPTE___645_____REAANM2\FINESS_ET">'CRPA'!$D$42</definedName>
    <definedName name="CREPSACPTE___645_____REAANM2\Id_CR_SF_">'CRP_SF'!$D$42</definedName>
    <definedName name="CREPSACPTE___64519_29BEXANM1\FINESS_ET">'CRPA'!$E$139</definedName>
    <definedName name="CREPSACPTE___64519_29BEXANM1\Id_CR_SF_">'CRP_SF'!$E$139</definedName>
    <definedName name="CREPSACPTE___64519_29PRDANN0\FINESS_ET">'CRPA'!$F$139</definedName>
    <definedName name="CREPSACPTE___64519_29PRDANN0\Id_CR_SF_">'CRP_SF'!$F$139</definedName>
    <definedName name="CREPSACPTE___64519_29REAANM2\FINESS_ET">'CRPA'!$D$139</definedName>
    <definedName name="CREPSACPTE___64519_29REAANM2\Id_CR_SF_">'CRP_SF'!$D$139</definedName>
    <definedName name="CREPSACPTE___647_____BEXANM1\FINESS_ET">'CRPA'!$E$43</definedName>
    <definedName name="CREPSACPTE___647_____BEXANM1\Id_CR_SF_">'CRP_SF'!$E$43</definedName>
    <definedName name="CREPSACPTE___647_____PRDANN0\FINESS_ET">'CRPA'!$F$43</definedName>
    <definedName name="CREPSACPTE___647_____PRDANN0\Id_CR_SF_">'CRP_SF'!$F$43</definedName>
    <definedName name="CREPSACPTE___647_____REAANM2\FINESS_ET">'CRPA'!$D$43</definedName>
    <definedName name="CREPSACPTE___647_____REAANM2\Id_CR_SF_">'CRP_SF'!$D$43</definedName>
    <definedName name="CREPSACPTE___648_____BEXANM1\FINESS_ET">'CRPA'!$E$44</definedName>
    <definedName name="CREPSACPTE___648_____BEXANM1\Id_CR_SF_">'CRP_SF'!$E$44</definedName>
    <definedName name="CREPSACPTE___648_____PRDANN0\FINESS_ET">'CRPA'!$F$44</definedName>
    <definedName name="CREPSACPTE___648_____PRDANN0\Id_CR_SF_">'CRP_SF'!$F$44</definedName>
    <definedName name="CREPSACPTE___648_____REAANM2\FINESS_ET">'CRPA'!$D$44</definedName>
    <definedName name="CREPSACPTE___648_____REAANM2\Id_CR_SF_">'CRP_SF'!$D$44</definedName>
    <definedName name="CREPSACPTE___6489____BEXANM1\FINESS_ET">'CRPA'!$E$140</definedName>
    <definedName name="CREPSACPTE___6489____BEXANM1\Id_CR_SF_">'CRP_SF'!$E$140</definedName>
    <definedName name="CREPSACPTE___6489____PRDANN0\FINESS_ET">'CRPA'!$F$140</definedName>
    <definedName name="CREPSACPTE___6489____PRDANN0\Id_CR_SF_">'CRP_SF'!$F$140</definedName>
    <definedName name="CREPSACPTE___6489____REAANM2\FINESS_ET">'CRPA'!$D$140</definedName>
    <definedName name="CREPSACPTE___6489____REAANM2\Id_CR_SF_">'CRP_SF'!$D$140</definedName>
    <definedName name="CREPSACPTE___649_____BEXANM1\FINESS_ET">'CRPA'!$E$141</definedName>
    <definedName name="CREPSACPTE___649_____BEXANM1\Id_CR_SF_">'CRP_SF'!$E$141</definedName>
    <definedName name="CREPSACPTE___649_____PRDANN0\FINESS_ET">'CRPA'!$F$141</definedName>
    <definedName name="CREPSACPTE___649_____PRDANN0\Id_CR_SF_">'CRP_SF'!$F$141</definedName>
    <definedName name="CREPSACPTE___649_____REAANM2\FINESS_ET">'CRPA'!$D$141</definedName>
    <definedName name="CREPSACPTE___649_____REAANM2\Id_CR_SF_">'CRP_SF'!$D$141</definedName>
    <definedName name="CREPSACPTE___651_____BEXANM1\FINESS_ET">'CRPA'!$E$64</definedName>
    <definedName name="CREPSACPTE___651_____BEXANM1\Id_CR_SF_">'CRP_SF'!$E$64</definedName>
    <definedName name="CREPSACPTE___651_____PRDANN0\FINESS_ET">'CRPA'!$F$64</definedName>
    <definedName name="CREPSACPTE___651_____PRDANN0\Id_CR_SF_">'CRP_SF'!$F$64</definedName>
    <definedName name="CREPSACPTE___651_____REAANM2\FINESS_ET">'CRPA'!$D$64</definedName>
    <definedName name="CREPSACPTE___651_____REAANM2\Id_CR_SF_">'CRP_SF'!$D$64</definedName>
    <definedName name="CREPSACPTE___653_____BEXANM1\FINESS_ET">'CRPA'!$E$65</definedName>
    <definedName name="CREPSACPTE___653_____BEXANM1\Id_CR_SF_">'CRP_SF'!$E$65</definedName>
    <definedName name="CREPSACPTE___653_____PRDANN0\FINESS_ET">'CRPA'!$F$65</definedName>
    <definedName name="CREPSACPTE___653_____PRDANN0\Id_CR_SF_">'CRP_SF'!$F$65</definedName>
    <definedName name="CREPSACPTE___653_____REAANM2\FINESS_ET">'CRPA'!$D$65</definedName>
    <definedName name="CREPSACPTE___653_____REAANM2\Id_CR_SF_">'CRP_SF'!$D$65</definedName>
    <definedName name="CREPSACPTE___654_____BEXANM1\FINESS_ET">'CRPA'!$E$66</definedName>
    <definedName name="CREPSACPTE___654_____BEXANM1\Id_CR_SF_">'CRP_SF'!$E$66</definedName>
    <definedName name="CREPSACPTE___654_____PRDANN0\FINESS_ET">'CRPA'!$F$66</definedName>
    <definedName name="CREPSACPTE___654_____PRDANN0\Id_CR_SF_">'CRP_SF'!$F$66</definedName>
    <definedName name="CREPSACPTE___654_____REAANM2\FINESS_ET">'CRPA'!$D$66</definedName>
    <definedName name="CREPSACPTE___654_____REAANM2\Id_CR_SF_">'CRP_SF'!$D$66</definedName>
    <definedName name="CREPSACPTE___657_____BEXANM1\FINESS_ET">'CRPA'!$E$67</definedName>
    <definedName name="CREPSACPTE___657_____BEXANM1\Id_CR_SF_">'CRP_SF'!$E$67</definedName>
    <definedName name="CREPSACPTE___657_____PRDANN0\FINESS_ET">'CRPA'!$F$67</definedName>
    <definedName name="CREPSACPTE___657_____PRDANN0\Id_CR_SF_">'CRP_SF'!$F$67</definedName>
    <definedName name="CREPSACPTE___657_____REAANM2\FINESS_ET">'CRPA'!$D$67</definedName>
    <definedName name="CREPSACPTE___657_____REAANM2\Id_CR_SF_">'CRP_SF'!$D$67</definedName>
    <definedName name="CREPSACPTE___658_____BEXANM1\FINESS_ET">'CRPA'!$E$68</definedName>
    <definedName name="CREPSACPTE___658_____BEXANM1\Id_CR_SF_">'CRP_SF'!$E$68</definedName>
    <definedName name="CREPSACPTE___658_____PRDANN0\FINESS_ET">'CRPA'!$F$68</definedName>
    <definedName name="CREPSACPTE___658_____PRDANN0\Id_CR_SF_">'CRP_SF'!$F$68</definedName>
    <definedName name="CREPSACPTE___658_____REAANM2\FINESS_ET">'CRPA'!$D$68</definedName>
    <definedName name="CREPSACPTE___658_____REAANM2\Id_CR_SF_">'CRP_SF'!$D$68</definedName>
    <definedName name="CREPSACPTE___66______BEXANM1\FINESS_ET">'CRPA'!$E$71</definedName>
    <definedName name="CREPSACPTE___66______BEXANM1\Id_CR_SF_">'CRP_SF'!$E$71</definedName>
    <definedName name="CREPSACPTE___66______PRDANN0\FINESS_ET">'CRPA'!$F$71</definedName>
    <definedName name="CREPSACPTE___66______PRDANN0\Id_CR_SF_">'CRP_SF'!$F$71</definedName>
    <definedName name="CREPSACPTE___66______REAANM2\FINESS_ET">'CRPA'!$D$71</definedName>
    <definedName name="CREPSACPTE___66______REAANM2\Id_CR_SF_">'CRP_SF'!$D$71</definedName>
    <definedName name="CREPSACPTE___671_____BEXANM1\FINESS_ET">'CRPA'!$E$74</definedName>
    <definedName name="CREPSACPTE___671_____BEXANM1\Id_CR_SF_">'CRP_SF'!$E$74</definedName>
    <definedName name="CREPSACPTE___671_____PRDANN0\FINESS_ET">'CRPA'!$F$74</definedName>
    <definedName name="CREPSACPTE___671_____PRDANN0\Id_CR_SF_">'CRP_SF'!$F$74</definedName>
    <definedName name="CREPSACPTE___671_____REAANM2\FINESS_ET">'CRPA'!$D$74</definedName>
    <definedName name="CREPSACPTE___671_____REAANM2\Id_CR_SF_">'CRP_SF'!$D$74</definedName>
    <definedName name="CREPSACPTE___672_____BEXANM1\FINESS_ET">'CRPA'!$E$75</definedName>
    <definedName name="CREPSACPTE___672_____BEXANM1\Id_CR_SF_">'CRP_SF'!$E$75</definedName>
    <definedName name="CREPSACPTE___672_____PRDANN0\FINESS_ET">'CRPA'!$F$75</definedName>
    <definedName name="CREPSACPTE___672_____PRDANN0\Id_CR_SF_">'CRP_SF'!$F$75</definedName>
    <definedName name="CREPSACPTE___672_____REAANM2\FINESS_ET">'CRPA'!$D$75</definedName>
    <definedName name="CREPSACPTE___672_____REAANM2\Id_CR_SF_">'CRP_SF'!$D$75</definedName>
    <definedName name="CREPSACPTE___673_____BEXANM1\FINESS_ET">'CRPA'!$E$76</definedName>
    <definedName name="CREPSACPTE___673_____BEXANM1\Id_CR_SF_">'CRP_SF'!$E$76</definedName>
    <definedName name="CREPSACPTE___673_____PRDANN0\FINESS_ET">'CRPA'!$F$76</definedName>
    <definedName name="CREPSACPTE___673_____PRDANN0\Id_CR_SF_">'CRP_SF'!$F$76</definedName>
    <definedName name="CREPSACPTE___673_____REAANM2\FINESS_ET">'CRPA'!$D$76</definedName>
    <definedName name="CREPSACPTE___673_____REAANM2\Id_CR_SF_">'CRP_SF'!$D$76</definedName>
    <definedName name="CREPSACPTE___675_____BEXANM1\FINESS_ET">'CRPA'!$E$77</definedName>
    <definedName name="CREPSACPTE___675_____BEXANM1\Id_CR_SF_">'CRP_SF'!$E$77</definedName>
    <definedName name="CREPSACPTE___675_____PRDANN0\FINESS_ET">'CRPA'!$F$77</definedName>
    <definedName name="CREPSACPTE___675_____PRDANN0\Id_CR_SF_">'CRP_SF'!$F$77</definedName>
    <definedName name="CREPSACPTE___675_____REAANM2\FINESS_ET">'CRPA'!$D$77</definedName>
    <definedName name="CREPSACPTE___675_____REAANM2\Id_CR_SF_">'CRP_SF'!$D$77</definedName>
    <definedName name="CREPSACPTE___678_____BEXANM1\FINESS_ET">'CRPA'!$E$78</definedName>
    <definedName name="CREPSACPTE___678_____BEXANM1\Id_CR_SF_">'CRP_SF'!$E$78</definedName>
    <definedName name="CREPSACPTE___678_____PRDANN0\FINESS_ET">'CRPA'!$F$78</definedName>
    <definedName name="CREPSACPTE___678_____PRDANN0\Id_CR_SF_">'CRP_SF'!$F$78</definedName>
    <definedName name="CREPSACPTE___678_____REAANM2\FINESS_ET">'CRPA'!$D$78</definedName>
    <definedName name="CREPSACPTE___678_____REAANM2\Id_CR_SF_">'CRP_SF'!$D$78</definedName>
    <definedName name="CREPSACPTE___6811____BEXANM1\FINESS_ET">'CRPA'!$E$81</definedName>
    <definedName name="CREPSACPTE___6811____BEXANM1\Id_CR_SF_">'CRP_SF'!$E$81</definedName>
    <definedName name="CREPSACPTE___6811____PRDANN0\FINESS_ET">'CRPA'!$F$81</definedName>
    <definedName name="CREPSACPTE___6811____PRDANN0\Id_CR_SF_">'CRP_SF'!$F$81</definedName>
    <definedName name="CREPSACPTE___6811____REAANM2\FINESS_ET">'CRPA'!$D$81</definedName>
    <definedName name="CREPSACPTE___6811____REAANM2\Id_CR_SF_">'CRP_SF'!$D$81</definedName>
    <definedName name="CREPSACPTE___6812____BEXANM1\FINESS_ET">'CRPA'!$E$82</definedName>
    <definedName name="CREPSACPTE___6812____BEXANM1\Id_CR_SF_">'CRP_SF'!$E$82</definedName>
    <definedName name="CREPSACPTE___6812____PRDANN0\FINESS_ET">'CRPA'!$F$82</definedName>
    <definedName name="CREPSACPTE___6812____PRDANN0\Id_CR_SF_">'CRP_SF'!$F$82</definedName>
    <definedName name="CREPSACPTE___6812____REAANM2\FINESS_ET">'CRPA'!$D$82</definedName>
    <definedName name="CREPSACPTE___6812____REAANM2\Id_CR_SF_">'CRP_SF'!$D$82</definedName>
    <definedName name="CREPSACPTE___6815____BEXANM1\FINESS_ET">'CRPA'!$E$83</definedName>
    <definedName name="CREPSACPTE___6815____BEXANM1\Id_CR_SF_">'CRP_SF'!$E$83</definedName>
    <definedName name="CREPSACPTE___6815____PRDANN0\FINESS_ET">'CRPA'!$F$83</definedName>
    <definedName name="CREPSACPTE___6815____PRDANN0\Id_CR_SF_">'CRP_SF'!$F$83</definedName>
    <definedName name="CREPSACPTE___6815____REAANM2\FINESS_ET">'CRPA'!$D$83</definedName>
    <definedName name="CREPSACPTE___6815____REAANM2\Id_CR_SF_">'CRP_SF'!$D$83</definedName>
    <definedName name="CREPSACPTE___6816____BEXANM1\FINESS_ET">'CRPA'!$E$84</definedName>
    <definedName name="CREPSACPTE___6816____BEXANM1\Id_CR_SF_">'CRP_SF'!$E$84</definedName>
    <definedName name="CREPSACPTE___6816____PRDANN0\FINESS_ET">'CRPA'!$F$84</definedName>
    <definedName name="CREPSACPTE___6816____PRDANN0\Id_CR_SF_">'CRP_SF'!$F$84</definedName>
    <definedName name="CREPSACPTE___6816____REAANM2\FINESS_ET">'CRPA'!$D$84</definedName>
    <definedName name="CREPSACPTE___6816____REAANM2\Id_CR_SF_">'CRP_SF'!$D$84</definedName>
    <definedName name="CREPSACPTE___6817____BEXANM1\FINESS_ET">'CRPA'!$E$85</definedName>
    <definedName name="CREPSACPTE___6817____BEXANM1\Id_CR_SF_">'CRP_SF'!$E$85</definedName>
    <definedName name="CREPSACPTE___6817____PRDANN0\FINESS_ET">'CRPA'!$F$85</definedName>
    <definedName name="CREPSACPTE___6817____PRDANN0\Id_CR_SF_">'CRP_SF'!$F$85</definedName>
    <definedName name="CREPSACPTE___6817____REAANM2\FINESS_ET">'CRPA'!$D$85</definedName>
    <definedName name="CREPSACPTE___6817____REAANM2\Id_CR_SF_">'CRP_SF'!$D$85</definedName>
    <definedName name="CREPSACPTE___686_____BEXANM1\FINESS_ET">'CRPA'!$E$86</definedName>
    <definedName name="CREPSACPTE___686_____BEXANM1\Id_CR_SF_">'CRP_SF'!$E$86</definedName>
    <definedName name="CREPSACPTE___686_____PRDANN0\FINESS_ET">'CRPA'!$F$86</definedName>
    <definedName name="CREPSACPTE___686_____PRDANN0\Id_CR_SF_">'CRP_SF'!$F$86</definedName>
    <definedName name="CREPSACPTE___686_____REAANM2\FINESS_ET">'CRPA'!$D$86</definedName>
    <definedName name="CREPSACPTE___686_____REAANM2\Id_CR_SF_">'CRP_SF'!$D$86</definedName>
    <definedName name="CREPSACPTE___687_____BEXANM1\FINESS_ET">'CRPA'!$E$87</definedName>
    <definedName name="CREPSACPTE___687_____BEXANM1\Id_CR_SF_">'CRP_SF'!$E$87</definedName>
    <definedName name="CREPSACPTE___687_____PRDANN0\FINESS_ET">'CRPA'!$F$87</definedName>
    <definedName name="CREPSACPTE___687_____PRDANN0\Id_CR_SF_">'CRP_SF'!$F$87</definedName>
    <definedName name="CREPSACPTE___687_____REAANM2\FINESS_ET">'CRPA'!$D$87</definedName>
    <definedName name="CREPSACPTE___687_____REAANM2\Id_CR_SF_">'CRP_SF'!$D$87</definedName>
    <definedName name="CREPSACPTE___68742___BEXANM1\FINESS_ET">'CRPA'!$E$88</definedName>
    <definedName name="CREPSACPTE___68742___BEXANM1\Id_CR_SF_">'CRP_SF'!$E$88</definedName>
    <definedName name="CREPSACPTE___68742___PRDANN0\FINESS_ET">'CRPA'!$F$88</definedName>
    <definedName name="CREPSACPTE___68742___PRDANN0\Id_CR_SF_">'CRP_SF'!$F$88</definedName>
    <definedName name="CREPSACPTE___68742___REAANM2\FINESS_ET">'CRPA'!$D$88</definedName>
    <definedName name="CREPSACPTE___68742___REAANM2\Id_CR_SF_">'CRP_SF'!$D$88</definedName>
    <definedName name="CREPSACPTE___70______BEXANM1\FINESS_ET">'CRPA'!$E$122</definedName>
    <definedName name="CREPSACPTE___70______BEXANM1\Id_CR_SF_">'CRP_SF'!$E$122</definedName>
    <definedName name="CREPSACPTE___70______PRDANN0\FINESS_ET">'CRPA'!$F$122</definedName>
    <definedName name="CREPSACPTE___70______PRDANN0\Id_CR_SF_">'CRP_SF'!$F$122</definedName>
    <definedName name="CREPSACPTE___70______REAANM2\FINESS_ET">'CRPA'!$D$122</definedName>
    <definedName name="CREPSACPTE___70______REAANM2\Id_CR_SF_">'CRP_SF'!$D$122</definedName>
    <definedName name="CREPSACPTE___709_____BEXANM1\FINESS_ET">'CRPA'!$E$12</definedName>
    <definedName name="CREPSACPTE___709_____BEXANM1\Id_CR_SF_">'CRP_SF'!$E$12</definedName>
    <definedName name="CREPSACPTE___709_____PRDANN0\FINESS_ET">'CRPA'!$F$12</definedName>
    <definedName name="CREPSACPTE___709_____PRDANN0\Id_CR_SF_">'CRP_SF'!$F$12</definedName>
    <definedName name="CREPSACPTE___709_____REAANM2\FINESS_ET">'CRPA'!$D$12</definedName>
    <definedName name="CREPSACPTE___709_____REAANM2\Id_CR_SF_">'CRP_SF'!$D$12</definedName>
    <definedName name="CREPSACPTE___71______BEXANM1\FINESS_ET">'CRPA'!$E$127</definedName>
    <definedName name="CREPSACPTE___71______BEXANM1\Id_CR_SF_">'CRP_SF'!$E$127</definedName>
    <definedName name="CREPSACPTE___71______PRDANN0\FINESS_ET">'CRPA'!$F$127</definedName>
    <definedName name="CREPSACPTE___71______PRDANN0\Id_CR_SF_">'CRP_SF'!$F$127</definedName>
    <definedName name="CREPSACPTE___71______REAANM2\FINESS_ET">'CRPA'!$D$127</definedName>
    <definedName name="CREPSACPTE___71______REAANM2\Id_CR_SF_">'CRP_SF'!$D$127</definedName>
    <definedName name="CREPSACPTE___713_____BEXANM1\FINESS_ET">'CRPA'!$E$13</definedName>
    <definedName name="CREPSACPTE___713_____BEXANM1\Id_CR_SF_">'CRP_SF'!$E$13</definedName>
    <definedName name="CREPSACPTE___713_____PRDANN0\FINESS_ET">'CRPA'!$F$13</definedName>
    <definedName name="CREPSACPTE___713_____PRDANN0\Id_CR_SF_">'CRP_SF'!$F$13</definedName>
    <definedName name="CREPSACPTE___713_____REAANM2\FINESS_ET">'CRPA'!$D$13</definedName>
    <definedName name="CREPSACPTE___713_____REAANM2\Id_CR_SF_">'CRP_SF'!$D$13</definedName>
    <definedName name="CREPSACPTE___72______BEXANM1\FINESS_ET">'CRPA'!$E$128</definedName>
    <definedName name="CREPSACPTE___72______BEXANM1\Id_CR_SF_">'CRP_SF'!$E$128</definedName>
    <definedName name="CREPSACPTE___72______PRDANN0\FINESS_ET">'CRPA'!$F$128</definedName>
    <definedName name="CREPSACPTE___72______PRDANN0\Id_CR_SF_">'CRP_SF'!$F$128</definedName>
    <definedName name="CREPSACPTE___72______REAANM2\FINESS_ET">'CRPA'!$D$128</definedName>
    <definedName name="CREPSACPTE___72______REAANM2\Id_CR_SF_">'CRP_SF'!$D$128</definedName>
    <definedName name="CREPSACPTE___731_____BEXANM1\FINESS_ET">'CRPA'!$E$104</definedName>
    <definedName name="CREPSACPTE___731_____BEXANM1\Id_CR_SF_">'CRP_SF'!$E$104</definedName>
    <definedName name="CREPSACPTE___731_____PRDANN0\FINESS_ET">'CRPA'!$F$104</definedName>
    <definedName name="CREPSACPTE___731_____PRDANN0\Id_CR_SF_">'CRP_SF'!$F$104</definedName>
    <definedName name="CREPSACPTE___731_____REAANM2\FINESS_ET">'CRPA'!$D$104</definedName>
    <definedName name="CREPSACPTE___731_____REAANM2\Id_CR_SF_">'CRP_SF'!$D$104</definedName>
    <definedName name="CREPSACPTE___731224__BEXANM1\FINESS_ET">'CRPA'!$E$105</definedName>
    <definedName name="CREPSACPTE___731224__BEXANM1\Id_CR_SF_">'CRP_SF'!$E$105</definedName>
    <definedName name="CREPSACPTE___731224__PRDANN0\FINESS_ET">'CRPA'!$F$105</definedName>
    <definedName name="CREPSACPTE___731224__PRDANN0\Id_CR_SF_">'CRP_SF'!$F$105</definedName>
    <definedName name="CREPSACPTE___731224__REAANM2\FINESS_ET">'CRPA'!$D$105</definedName>
    <definedName name="CREPSACPTE___731224__REAANM2\Id_CR_SF_">'CRP_SF'!$D$105</definedName>
    <definedName name="CREPSACPTE___732_____BEXANM1\FINESS_ET">'CRPA'!$E$106</definedName>
    <definedName name="CREPSACPTE___732_____BEXANM1\Id_CR_SF_">'CRP_SF'!$E$106</definedName>
    <definedName name="CREPSACPTE___732_____PRDANN0\FINESS_ET">'CRPA'!$F$106</definedName>
    <definedName name="CREPSACPTE___732_____PRDANN0\Id_CR_SF_">'CRP_SF'!$F$106</definedName>
    <definedName name="CREPSACPTE___732_____REAANM2\FINESS_ET">'CRPA'!$D$106</definedName>
    <definedName name="CREPSACPTE___732_____REAANM2\Id_CR_SF_">'CRP_SF'!$D$106</definedName>
    <definedName name="CREPSACPTE___7321____BEXANM1\FINESS_ET">'CRPA'!$E$123</definedName>
    <definedName name="CREPSACPTE___7321____BEXANM1\Id_CR_SF_">'CRP_SF'!$E$123</definedName>
    <definedName name="CREPSACPTE___7321____PRDANN0\FINESS_ET">'CRPA'!$F$123</definedName>
    <definedName name="CREPSACPTE___7321____PRDANN0\Id_CR_SF_">'CRP_SF'!$F$123</definedName>
    <definedName name="CREPSACPTE___7321____REAANM2\FINESS_ET">'CRPA'!$D$123</definedName>
    <definedName name="CREPSACPTE___7321____REAANM2\Id_CR_SF_">'CRP_SF'!$D$123</definedName>
    <definedName name="CREPSACPTE___7322____BEXANM1\FINESS_ET">'CRPA'!$E$124</definedName>
    <definedName name="CREPSACPTE___7322____BEXANM1\Id_CR_SF_">'CRP_SF'!$E$124</definedName>
    <definedName name="CREPSACPTE___7322____PRDANN0\FINESS_ET">'CRPA'!$F$124</definedName>
    <definedName name="CREPSACPTE___7322____PRDANN0\Id_CR_SF_">'CRP_SF'!$F$124</definedName>
    <definedName name="CREPSACPTE___7322____REAANM2\FINESS_ET">'CRPA'!$D$124</definedName>
    <definedName name="CREPSACPTE___7322____REAANM2\Id_CR_SF_">'CRP_SF'!$D$124</definedName>
    <definedName name="CREPSACPTE___7323____BEXANM1\FINESS_ET">'CRPA'!$E$125</definedName>
    <definedName name="CREPSACPTE___7323____BEXANM1\Id_CR_SF_">'CRP_SF'!$E$125</definedName>
    <definedName name="CREPSACPTE___7323____PRDANN0\FINESS_ET">'CRPA'!$F$125</definedName>
    <definedName name="CREPSACPTE___7323____PRDANN0\Id_CR_SF_">'CRP_SF'!$F$125</definedName>
    <definedName name="CREPSACPTE___7323____REAANM2\FINESS_ET">'CRPA'!$D$125</definedName>
    <definedName name="CREPSACPTE___7323____REAANM2\Id_CR_SF_">'CRP_SF'!$D$125</definedName>
    <definedName name="CREPSACPTE___7328____BEXANM1\FINESS_ET">'CRPA'!$E$126</definedName>
    <definedName name="CREPSACPTE___7328____BEXANM1\Id_CR_SF_">'CRP_SF'!$E$126</definedName>
    <definedName name="CREPSACPTE___7328____PRDANN0\FINESS_ET">'CRPA'!$F$126</definedName>
    <definedName name="CREPSACPTE___7328____PRDANN0\Id_CR_SF_">'CRP_SF'!$F$126</definedName>
    <definedName name="CREPSACPTE___7328____REAANM2\FINESS_ET">'CRPA'!$D$126</definedName>
    <definedName name="CREPSACPTE___7328____REAANM2\Id_CR_SF_">'CRP_SF'!$D$126</definedName>
    <definedName name="CREPSACPTE___733_____BEXANM1\FINESS_ET">'CRPA'!$E$107</definedName>
    <definedName name="CREPSACPTE___733_____BEXANM1\Id_CR_SF_">'CRP_SF'!$E$107</definedName>
    <definedName name="CREPSACPTE___733_____PRDANN0\FINESS_ET">'CRPA'!$F$107</definedName>
    <definedName name="CREPSACPTE___733_____PRDANN0\Id_CR_SF_">'CRP_SF'!$F$107</definedName>
    <definedName name="CREPSACPTE___733_____REAANM2\FINESS_ET">'CRPA'!$D$107</definedName>
    <definedName name="CREPSACPTE___733_____REAANM2\Id_CR_SF_">'CRP_SF'!$D$107</definedName>
    <definedName name="CREPSACPTE___733222__BEXANM1\FINESS_ET">'CRPA'!$E$108</definedName>
    <definedName name="CREPSACPTE___733222__BEXANM1\Id_CR_SF_">'CRP_SF'!$E$108</definedName>
    <definedName name="CREPSACPTE___733222__PRDANN0\FINESS_ET">'CRPA'!$F$108</definedName>
    <definedName name="CREPSACPTE___733222__PRDANN0\Id_CR_SF_">'CRP_SF'!$F$108</definedName>
    <definedName name="CREPSACPTE___733222__REAANM2\FINESS_ET">'CRPA'!$D$108</definedName>
    <definedName name="CREPSACPTE___733222__REAANM2\Id_CR_SF_">'CRP_SF'!$D$108</definedName>
    <definedName name="CREPSACPTE___734_____BEXANM1\FINESS_ET">'CRPA'!$E$109</definedName>
    <definedName name="CREPSACPTE___734_____BEXANM1\Id_CR_SF_">'CRP_SF'!$E$109</definedName>
    <definedName name="CREPSACPTE___734_____PRDANN0\FINESS_ET">'CRPA'!$F$109</definedName>
    <definedName name="CREPSACPTE___734_____PRDANN0\Id_CR_SF_">'CRP_SF'!$F$109</definedName>
    <definedName name="CREPSACPTE___734_____REAANM2\FINESS_ET">'CRPA'!$D$109</definedName>
    <definedName name="CREPSACPTE___734_____REAANM2\Id_CR_SF_">'CRP_SF'!$D$109</definedName>
    <definedName name="CREPSACPTE___735_____BEXANM1\FINESS_ET">'CRPA'!$E$110</definedName>
    <definedName name="CREPSACPTE___735_____BEXANM1\Id_CR_SF_">'CRP_SF'!$E$110</definedName>
    <definedName name="CREPSACPTE___735_____PRDANN0\FINESS_ET">'CRPA'!$F$110</definedName>
    <definedName name="CREPSACPTE___735_____PRDANN0\Id_CR_SF_">'CRP_SF'!$F$110</definedName>
    <definedName name="CREPSACPTE___735_____REAANM2\FINESS_ET">'CRPA'!$D$110</definedName>
    <definedName name="CREPSACPTE___735_____REAANM2\Id_CR_SF_">'CRP_SF'!$D$110</definedName>
    <definedName name="CREPSACPTE___7351____BEXANM1\FINESS_ET">'CRPA'!$E$111</definedName>
    <definedName name="CREPSACPTE___7351____BEXANM1\Id_CR_SF_">'CRP_SF'!$E$111</definedName>
    <definedName name="CREPSACPTE___7351____PRDANN0\FINESS_ET">'CRPA'!$F$111</definedName>
    <definedName name="CREPSACPTE___7351____PRDANN0\Id_CR_SF_">'CRP_SF'!$F$111</definedName>
    <definedName name="CREPSACPTE___7351____REAANM2\FINESS_ET">'CRPA'!$D$111</definedName>
    <definedName name="CREPSACPTE___7351____REAANM2\Id_CR_SF_">'CRP_SF'!$D$111</definedName>
    <definedName name="CREPSACPTE___7352____BEXANM1\FINESS_ET">'CRPA'!$E$112</definedName>
    <definedName name="CREPSACPTE___7352____BEXANM1\Id_CR_SF_">'CRP_SF'!$E$112</definedName>
    <definedName name="CREPSACPTE___7352____PRDANN0\FINESS_ET">'CRPA'!$F$112</definedName>
    <definedName name="CREPSACPTE___7352____PRDANN0\Id_CR_SF_">'CRP_SF'!$F$112</definedName>
    <definedName name="CREPSACPTE___7352____REAANM2\FINESS_ET">'CRPA'!$D$112</definedName>
    <definedName name="CREPSACPTE___7352____REAANM2\Id_CR_SF_">'CRP_SF'!$D$112</definedName>
    <definedName name="CREPSACPTE___7353____BEXANM1\FINESS_ET">'CRPA'!$E$113</definedName>
    <definedName name="CREPSACPTE___7353____BEXANM1\Id_CR_SF_">'CRP_SF'!$E$113</definedName>
    <definedName name="CREPSACPTE___7353____PRDANN0\FINESS_ET">'CRPA'!$F$113</definedName>
    <definedName name="CREPSACPTE___7353____PRDANN0\Id_CR_SF_">'CRP_SF'!$F$113</definedName>
    <definedName name="CREPSACPTE___7353____REAANM2\FINESS_ET">'CRPA'!$D$113</definedName>
    <definedName name="CREPSACPTE___7353____REAANM2\Id_CR_SF_">'CRP_SF'!$D$113</definedName>
    <definedName name="CREPSACPTE___738_____BEXANM1\FINESS_ET">'CRPA'!$E$114</definedName>
    <definedName name="CREPSACPTE___738_____BEXANM1\Id_CR_SF_">'CRP_SF'!$E$114</definedName>
    <definedName name="CREPSACPTE___738_____PRDANN0\FINESS_ET">'CRPA'!$F$114</definedName>
    <definedName name="CREPSACPTE___738_____PRDANN0\Id_CR_SF_">'CRP_SF'!$F$114</definedName>
    <definedName name="CREPSACPTE___738_____REAANM2\FINESS_ET">'CRPA'!$D$114</definedName>
    <definedName name="CREPSACPTE___738_____REAANM2\Id_CR_SF_">'CRP_SF'!$D$114</definedName>
    <definedName name="CREPSACPTE___74______BEXANM1\FINESS_ET">'CRPA'!$E$129</definedName>
    <definedName name="CREPSACPTE___74______BEXANM1\Id_CR_SF_">'CRP_SF'!$E$129</definedName>
    <definedName name="CREPSACPTE___74______PRDANN0\FINESS_ET">'CRPA'!$F$129</definedName>
    <definedName name="CREPSACPTE___74______PRDANN0\Id_CR_SF_">'CRP_SF'!$F$129</definedName>
    <definedName name="CREPSACPTE___74______REAANM2\FINESS_ET">'CRPA'!$D$129</definedName>
    <definedName name="CREPSACPTE___74______REAANM2\Id_CR_SF_">'CRP_SF'!$D$129</definedName>
    <definedName name="CREPSACPTE___75______BEXANM1\FINESS_ET">'CRPA'!$E$130</definedName>
    <definedName name="CREPSACPTE___75______BEXANM1\Id_CR_SF_">'CRP_SF'!$E$130</definedName>
    <definedName name="CREPSACPTE___75______PRDANN0\FINESS_ET">'CRPA'!$F$130</definedName>
    <definedName name="CREPSACPTE___75______PRDANN0\Id_CR_SF_">'CRP_SF'!$F$130</definedName>
    <definedName name="CREPSACPTE___75______REAANM2\FINESS_ET">'CRPA'!$D$130</definedName>
    <definedName name="CREPSACPTE___75______REAANM2\Id_CR_SF_">'CRP_SF'!$D$130</definedName>
    <definedName name="CREPSACPTE___76______BEXANM1\FINESS_ET">'CRPA'!$E$149</definedName>
    <definedName name="CREPSACPTE___76______BEXANM1\Id_CR_SF_">'CRP_SF'!$E$149</definedName>
    <definedName name="CREPSACPTE___76______PRDANN0\FINESS_ET">'CRPA'!$F$149</definedName>
    <definedName name="CREPSACPTE___76______PRDANN0\Id_CR_SF_">'CRP_SF'!$F$149</definedName>
    <definedName name="CREPSACPTE___76______REAANM2\FINESS_ET">'CRPA'!$D$149</definedName>
    <definedName name="CREPSACPTE___76______REAANM2\Id_CR_SF_">'CRP_SF'!$D$149</definedName>
    <definedName name="CREPSACPTE___771_____BEXANM1\FINESS_ET">'CRPA'!$E$152</definedName>
    <definedName name="CREPSACPTE___771_____BEXANM1\Id_CR_SF_">'CRP_SF'!$E$152</definedName>
    <definedName name="CREPSACPTE___771_____PRDANN0\FINESS_ET">'CRPA'!$F$152</definedName>
    <definedName name="CREPSACPTE___771_____PRDANN0\Id_CR_SF_">'CRP_SF'!$F$152</definedName>
    <definedName name="CREPSACPTE___771_____REAANM2\FINESS_ET">'CRPA'!$D$152</definedName>
    <definedName name="CREPSACPTE___771_____REAANM2\Id_CR_SF_">'CRP_SF'!$D$152</definedName>
    <definedName name="CREPSACPTE___772_____BEXANM1\FINESS_ET">'CRPA'!$E$153</definedName>
    <definedName name="CREPSACPTE___772_____BEXANM1\Id_CR_SF_">'CRP_SF'!$E$153</definedName>
    <definedName name="CREPSACPTE___772_____PRDANN0\FINESS_ET">'CRPA'!$F$153</definedName>
    <definedName name="CREPSACPTE___772_____PRDANN0\Id_CR_SF_">'CRP_SF'!$F$153</definedName>
    <definedName name="CREPSACPTE___772_____REAANM2\FINESS_ET">'CRPA'!$D$153</definedName>
    <definedName name="CREPSACPTE___772_____REAANM2\Id_CR_SF_">'CRP_SF'!$D$153</definedName>
    <definedName name="CREPSACPTE___773_____BEXANM1\FINESS_ET">'CRPA'!$E$154</definedName>
    <definedName name="CREPSACPTE___773_____BEXANM1\Id_CR_SF_">'CRP_SF'!$E$154</definedName>
    <definedName name="CREPSACPTE___773_____PRDANN0\FINESS_ET">'CRPA'!$F$154</definedName>
    <definedName name="CREPSACPTE___773_____PRDANN0\Id_CR_SF_">'CRP_SF'!$F$154</definedName>
    <definedName name="CREPSACPTE___773_____REAANM2\FINESS_ET">'CRPA'!$D$154</definedName>
    <definedName name="CREPSACPTE___773_____REAANM2\Id_CR_SF_">'CRP_SF'!$D$154</definedName>
    <definedName name="CREPSACPTE___775_____BEXANM1\FINESS_ET">'CRPA'!$E$155</definedName>
    <definedName name="CREPSACPTE___775_____BEXANM1\Id_CR_SF_">'CRP_SF'!$E$155</definedName>
    <definedName name="CREPSACPTE___775_____PRDANN0\FINESS_ET">'CRPA'!$F$155</definedName>
    <definedName name="CREPSACPTE___775_____PRDANN0\Id_CR_SF_">'CRP_SF'!$F$155</definedName>
    <definedName name="CREPSACPTE___775_____REAANM2\FINESS_ET">'CRPA'!$D$155</definedName>
    <definedName name="CREPSACPTE___775_____REAANM2\Id_CR_SF_">'CRP_SF'!$D$155</definedName>
    <definedName name="CREPSACPTE___777_____BEXANM1\FINESS_ET">'CRPA'!$E$156</definedName>
    <definedName name="CREPSACPTE___777_____BEXANM1\Id_CR_SF_">'CRP_SF'!$E$156</definedName>
    <definedName name="CREPSACPTE___777_____PRDANN0\FINESS_ET">'CRPA'!$F$156</definedName>
    <definedName name="CREPSACPTE___777_____PRDANN0\Id_CR_SF_">'CRP_SF'!$F$156</definedName>
    <definedName name="CREPSACPTE___777_____REAANM2\FINESS_ET">'CRPA'!$D$156</definedName>
    <definedName name="CREPSACPTE___777_____REAANM2\Id_CR_SF_">'CRP_SF'!$D$156</definedName>
    <definedName name="CREPSACPTE___778_____BEXANM1\FINESS_ET">'CRPA'!$E$157</definedName>
    <definedName name="CREPSACPTE___778_____BEXANM1\Id_CR_SF_">'CRP_SF'!$E$157</definedName>
    <definedName name="CREPSACPTE___778_____PRDANN0\FINESS_ET">'CRPA'!$F$157</definedName>
    <definedName name="CREPSACPTE___778_____PRDANN0\Id_CR_SF_">'CRP_SF'!$F$157</definedName>
    <definedName name="CREPSACPTE___778_____REAANM2\FINESS_ET">'CRPA'!$D$157</definedName>
    <definedName name="CREPSACPTE___778_____REAANM2\Id_CR_SF_">'CRP_SF'!$D$157</definedName>
    <definedName name="CREPSACPTE___7815____BEXANM1\FINESS_ET">'CRPA'!$E$160</definedName>
    <definedName name="CREPSACPTE___7815____BEXANM1\Id_CR_SF_">'CRP_SF'!$E$160</definedName>
    <definedName name="CREPSACPTE___7815____PRDANN0\FINESS_ET">'CRPA'!$F$160</definedName>
    <definedName name="CREPSACPTE___7815____PRDANN0\Id_CR_SF_">'CRP_SF'!$F$160</definedName>
    <definedName name="CREPSACPTE___7815____REAANM2\FINESS_ET">'CRPA'!$D$160</definedName>
    <definedName name="CREPSACPTE___7815____REAANM2\Id_CR_SF_">'CRP_SF'!$D$160</definedName>
    <definedName name="CREPSACPTE___7816____BEXANM1\FINESS_ET">'CRPA'!$E$161</definedName>
    <definedName name="CREPSACPTE___7816____BEXANM1\Id_CR_SF_">'CRP_SF'!$E$161</definedName>
    <definedName name="CREPSACPTE___7816____PRDANN0\FINESS_ET">'CRPA'!$F$161</definedName>
    <definedName name="CREPSACPTE___7816____PRDANN0\Id_CR_SF_">'CRP_SF'!$F$161</definedName>
    <definedName name="CREPSACPTE___7816____REAANM2\FINESS_ET">'CRPA'!$D$161</definedName>
    <definedName name="CREPSACPTE___7816____REAANM2\Id_CR_SF_">'CRP_SF'!$D$161</definedName>
    <definedName name="CREPSACPTE___7817____BEXANM1\FINESS_ET">'CRPA'!$E$162</definedName>
    <definedName name="CREPSACPTE___7817____BEXANM1\Id_CR_SF_">'CRP_SF'!$E$162</definedName>
    <definedName name="CREPSACPTE___7817____PRDANN0\FINESS_ET">'CRPA'!$F$162</definedName>
    <definedName name="CREPSACPTE___7817____PRDANN0\Id_CR_SF_">'CRP_SF'!$F$162</definedName>
    <definedName name="CREPSACPTE___7817____REAANM2\FINESS_ET">'CRPA'!$D$162</definedName>
    <definedName name="CREPSACPTE___7817____REAANM2\Id_CR_SF_">'CRP_SF'!$D$162</definedName>
    <definedName name="CREPSACPTE___786_____BEXANM1\FINESS_ET">'CRPA'!$E$163</definedName>
    <definedName name="CREPSACPTE___786_____BEXANM1\Id_CR_SF_">'CRP_SF'!$E$163</definedName>
    <definedName name="CREPSACPTE___786_____PRDANN0\FINESS_ET">'CRPA'!$F$163</definedName>
    <definedName name="CREPSACPTE___786_____PRDANN0\Id_CR_SF_">'CRP_SF'!$F$163</definedName>
    <definedName name="CREPSACPTE___786_____REAANM2\FINESS_ET">'CRPA'!$D$163</definedName>
    <definedName name="CREPSACPTE___786_____REAANM2\Id_CR_SF_">'CRP_SF'!$D$163</definedName>
    <definedName name="CREPSACPTE___787_____BEXANM1\FINESS_ET">'CRPA'!$E$164</definedName>
    <definedName name="CREPSACPTE___787_____BEXANM1\Id_CR_SF_">'CRP_SF'!$E$164</definedName>
    <definedName name="CREPSACPTE___787_____PRDANN0\FINESS_ET">'CRPA'!$F$164</definedName>
    <definedName name="CREPSACPTE___787_____PRDANN0\Id_CR_SF_">'CRP_SF'!$F$164</definedName>
    <definedName name="CREPSACPTE___787_____REAANM2\FINESS_ET">'CRPA'!$D$164</definedName>
    <definedName name="CREPSACPTE___787_____REAANM2\Id_CR_SF_">'CRP_SF'!$D$164</definedName>
    <definedName name="CREPSACPTE___78742___BEXANM1\FINESS_ET">'CRPA'!$E$165</definedName>
    <definedName name="CREPSACPTE___78742___BEXANM1\Id_CR_SF_">'CRP_SF'!$E$165</definedName>
    <definedName name="CREPSACPTE___78742___PRDANN0\FINESS_ET">'CRPA'!$F$165</definedName>
    <definedName name="CREPSACPTE___78742___PRDANN0\Id_CR_SF_">'CRP_SF'!$F$165</definedName>
    <definedName name="CREPSACPTE___78742___REAANM2\FINESS_ET">'CRPA'!$D$165</definedName>
    <definedName name="CREPSACPTE___78742___REAANM2\Id_CR_SF_">'CRP_SF'!$D$165</definedName>
    <definedName name="CREPSACPTE___79______BEXANM1\FINESS_ET">'CRPA'!$E$166</definedName>
    <definedName name="CREPSACPTE___79______BEXANM1\Id_CR_SF_">'CRP_SF'!$E$166</definedName>
    <definedName name="CREPSACPTE___79______PRDANN0\FINESS_ET">'CRPA'!$F$166</definedName>
    <definedName name="CREPSACPTE___79______PRDANN0\Id_CR_SF_">'CRP_SF'!$F$166</definedName>
    <definedName name="CREPSACPTE___79______REAANM2\FINESS_ET">'CRPA'!$D$166</definedName>
    <definedName name="CREPSACPTE___79______REAANM2\Id_CR_SF_">'CRP_SF'!$D$166</definedName>
    <definedName name="CREPSACPTE___RANDEFI_BEXANM1\FINESS_ET">'CRPA'!$E$176</definedName>
    <definedName name="CREPSACPTE___RANDEFI_BEXANM1\Id_CR_SF_">'CRP_SF'!$E$176</definedName>
    <definedName name="CREPSACPTE___RANDEFI_PRDANN0\FINESS_ET">'CRPA'!$F$176</definedName>
    <definedName name="CREPSACPTE___RANDEFI_PRDANN0\Id_CR_SF_">'CRP_SF'!$F$176</definedName>
    <definedName name="CREPSACPTE___RANDEFI_REAANM2\FINESS_ET">'CRPA'!$D$176</definedName>
    <definedName name="CREPSACPTE___RANDEFI_REAANM2\Id_CR_SF_">'CRP_SF'!$D$176</definedName>
    <definedName name="CREPSACPTE___RANEXCEDBEXANM1\FINESS_ET">'CRPA'!$E$177</definedName>
    <definedName name="CREPSACPTE___RANEXCEDBEXANM1\Id_CR_SF_">'CRP_SF'!$E$177</definedName>
    <definedName name="CREPSACPTE___RANEXCEDPRDANN0\FINESS_ET">'CRPA'!$F$177</definedName>
    <definedName name="CREPSACPTE___RANEXCEDPRDANN0\Id_CR_SF_">'CRP_SF'!$F$177</definedName>
    <definedName name="CREPSACPTE___RANEXCEDREAANM2\FINESS_ET">'CRPA'!$D$177</definedName>
    <definedName name="CREPSACPTE___RANEXCEDREAANM2\Id_CR_SF_">'CRP_SF'!$D$177</definedName>
    <definedName name="CREPSACPTE___TITRE1E_ANTANM1\_________">'Fiche_Récap.'!$K$35</definedName>
    <definedName name="CREPSACPTE___TITRE1E_PRDANN0\_________">'Fiche_Récap.'!$L$35</definedName>
    <definedName name="CREPSACPTE___TITRE1E_REAANM2\_________">'Fiche_Récap.'!$J$35</definedName>
    <definedName name="CREPSACPTE___TITRE1R_ANTANM1\_________">'Fiche_Récap.'!$E$35</definedName>
    <definedName name="CREPSACPTE___TITRE1R_PRDANN0\_________">'Fiche_Récap.'!$F$35</definedName>
    <definedName name="CREPSACPTE___TITRE1R_REAANM2\_________">'Fiche_Récap.'!$D$35</definedName>
    <definedName name="CREPSACPTE___TITRE2E_ANTANM1\_________">'Fiche_Récap.'!$K$36</definedName>
    <definedName name="CREPSACPTE___TITRE2E_PRDANN0\_________">'Fiche_Récap.'!$L$36</definedName>
    <definedName name="CREPSACPTE___TITRE2E_REAANM2\_________">'Fiche_Récap.'!$J$36</definedName>
    <definedName name="CREPSACPTE___TITRE2R_ANTANM1\_________">'Fiche_Récap.'!$E$36</definedName>
    <definedName name="CREPSACPTE___TITRE2R_PRDANN0\_________">'Fiche_Récap.'!$F$36</definedName>
    <definedName name="CREPSACPTE___TITRE2R_REAANM2\_________">'Fiche_Récap.'!$D$36</definedName>
    <definedName name="CREPSACPTE___TITRE3E_ANTANM1\_________">'Fiche_Récap.'!$K$37</definedName>
    <definedName name="CREPSACPTE___TITRE3E_PRDANN0\_________">'Fiche_Récap.'!$L$37</definedName>
    <definedName name="CREPSACPTE___TITRE3E_REAANM2\_________">'Fiche_Récap.'!$J$37</definedName>
    <definedName name="CREPSACPTE___TITRE3R_ANTANM1\_________">'Fiche_Récap.'!$E$37</definedName>
    <definedName name="CREPSACPTE___TITRE3R_PRDANN0\_________">'Fiche_Récap.'!$F$37</definedName>
    <definedName name="CREPSACPTE___TITRE3R_REAANM2\_________">'Fiche_Récap.'!$D$37</definedName>
    <definedName name="CREPSACPTE_A_PRODCESSANTANM1\_________">'Fiche_Récap.'!$L$25</definedName>
    <definedName name="CREPSACPTE_A_PRODCESSPRDANN0\_________">'Fiche_Récap.'!$L$29</definedName>
    <definedName name="CREPSACPTE_A_PRODCESSREAANM2\_________">'Fiche_Récap.'!$L$21</definedName>
    <definedName name="CREPSACPTE_A_TOTCHA__ANTANM1\_________">'Fiche_Récap.'!$L$11</definedName>
    <definedName name="CREPSACPTE_A_TOTCHA__PRDANN0\_________">'Fiche_Récap.'!$L$15</definedName>
    <definedName name="CREPSACPTE_A_TOTCHA__REAANM2\_________">'Fiche_Récap.'!$L$7</definedName>
    <definedName name="CREPSACPTE_A_TOTPROD_ANTANM1\_________">'Fiche_Récap.'!$L$12</definedName>
    <definedName name="CREPSACPTE_A_TOTPROD_PRDANN0\_________">'Fiche_Récap.'!$L$16</definedName>
    <definedName name="CREPSACPTE_A_TOTPROD_REAANM2\_________">'Fiche_Récap.'!$L$8</definedName>
    <definedName name="CREPSACPTE_A_VNCDAP__ANTANM1\_________">'Fiche_Récap.'!$L$24</definedName>
    <definedName name="CREPSACPTE_A_VNCDAP__PRDANN0\_________">'Fiche_Récap.'!$L$28</definedName>
    <definedName name="CREPSACPTE_A_VNCDAP__REAANM2\_________">'Fiche_Récap.'!$L$20</definedName>
    <definedName name="CREPSACPTE_B_PRODCESSANTANM1\_________">'Fiche_Récap.'!$E$25</definedName>
    <definedName name="CREPSACPTE_B_PRODCESSPRDANN0\_________">'Fiche_Récap.'!$E$29</definedName>
    <definedName name="CREPSACPTE_B_PRODCESSREAANM2\_________">'Fiche_Récap.'!$E$21</definedName>
    <definedName name="CREPSACPTE_B_TOTCHA__ANTANM1\_________">'Fiche_Récap.'!$E$11</definedName>
    <definedName name="CREPSACPTE_B_TOTCHA__PRDANN0\_________">'Fiche_Récap.'!$E$15</definedName>
    <definedName name="CREPSACPTE_B_TOTCHA__REAANM2\_________">'Fiche_Récap.'!$E$7</definedName>
    <definedName name="CREPSACPTE_B_TOTPROD_ANTANM1\_________">'Fiche_Récap.'!$E$12</definedName>
    <definedName name="CREPSACPTE_B_TOTPROD_PRDANN0\_________">'Fiche_Récap.'!$E$16</definedName>
    <definedName name="CREPSACPTE_B_TOTPROD_REAANM2\_________">'Fiche_Récap.'!$E$8</definedName>
    <definedName name="CREPSACPTE_B_VNCDAP__ANTANM1\_________">'Fiche_Récap.'!$E$24</definedName>
    <definedName name="CREPSACPTE_B_VNCDAP__PRDANN0\_________">'Fiche_Récap.'!$E$28</definedName>
    <definedName name="CREPSACPTE_B_VNCDAP__REAANM2\_________">'Fiche_Récap.'!$E$20</definedName>
    <definedName name="CREPSACPTE_C_PRODCESSANTANM1\_________">'Fiche_Récap.'!$M$25</definedName>
    <definedName name="CREPSACPTE_C_PRODCESSPRDANN0\_________">'Fiche_Récap.'!$M$29</definedName>
    <definedName name="CREPSACPTE_C_PRODCESSREAANM2\_________">'Fiche_Récap.'!$M$21</definedName>
    <definedName name="CREPSACPTE_C_TOTCHA__ANTANM1\_________">'Fiche_Récap.'!$M$11</definedName>
    <definedName name="CREPSACPTE_C_TOTCHA__PRDANN0\_________">'Fiche_Récap.'!$M$15</definedName>
    <definedName name="CREPSACPTE_C_TOTCHA__REAANM2\_________">'Fiche_Récap.'!$M$7</definedName>
    <definedName name="CREPSACPTE_C_TOTPROD_ANTANM1\_________">'Fiche_Récap.'!$M$12</definedName>
    <definedName name="CREPSACPTE_C_TOTPROD_PRDANN0\_________">'Fiche_Récap.'!$M$16</definedName>
    <definedName name="CREPSACPTE_C_TOTPROD_REAANM2\_________">'Fiche_Récap.'!$M$8</definedName>
    <definedName name="CREPSACPTE_C_VNCDAP__ANTANM1\_________">'Fiche_Récap.'!$M$24</definedName>
    <definedName name="CREPSACPTE_C_VNCDAP__PRDANN0\_________">'Fiche_Récap.'!$M$28</definedName>
    <definedName name="CREPSACPTE_C_VNCDAP__REAANM2\_________">'Fiche_Récap.'!$M$20</definedName>
    <definedName name="CREPSACPTE_E_PRODCESSANTANM1\_________">'Fiche_Récap.'!$F$25</definedName>
    <definedName name="CREPSACPTE_E_PRODCESSPRDANN0\_________">'Fiche_Récap.'!$F$29</definedName>
    <definedName name="CREPSACPTE_E_PRODCESSREAANM2\_________">'Fiche_Récap.'!$F$21</definedName>
    <definedName name="CREPSACPTE_E_TOTCHA__ANTANM1\_________">'Fiche_Récap.'!$F$11</definedName>
    <definedName name="CREPSACPTE_E_TOTCHA__PRDANN0\_________">'Fiche_Récap.'!$F$15</definedName>
    <definedName name="CREPSACPTE_E_TOTCHA__REAANM2\_________">'Fiche_Récap.'!$F$7</definedName>
    <definedName name="CREPSACPTE_E_TOTPROD_ANTANM1\_________">'Fiche_Récap.'!$F$12</definedName>
    <definedName name="CREPSACPTE_E_TOTPROD_PRDANN0\_________">'Fiche_Récap.'!$F$16</definedName>
    <definedName name="CREPSACPTE_E_TOTPROD_REAANM2\_________">'Fiche_Récap.'!$F$8</definedName>
    <definedName name="CREPSACPTE_E_VNCDAP__ANTANM1\_________">'Fiche_Récap.'!$F$24</definedName>
    <definedName name="CREPSACPTE_E_VNCDAP__PRDANN0\_________">'Fiche_Récap.'!$F$28</definedName>
    <definedName name="CREPSACPTE_E_VNCDAP__REAANM2\_________">'Fiche_Récap.'!$F$20</definedName>
    <definedName name="CREPSACPTE_H_PRODCESSANTANM1\_________">'Fiche_Récap.'!$D$25</definedName>
    <definedName name="CREPSACPTE_H_PRODCESSPRDANN0\_________">'Fiche_Récap.'!$D$29</definedName>
    <definedName name="CREPSACPTE_H_PRODCESSREAANM2\_________">'Fiche_Récap.'!$D$21</definedName>
    <definedName name="CREPSACPTE_H_TOTCHA__ANTANM1\_________">'Fiche_Récap.'!$D$11</definedName>
    <definedName name="CREPSACPTE_H_TOTCHA__PRDANN0\_________">'Fiche_Récap.'!$D$15</definedName>
    <definedName name="CREPSACPTE_H_TOTCHA__REAANM2\_________">'Fiche_Récap.'!$D$7</definedName>
    <definedName name="CREPSACPTE_H_TOTPROD_ANTANM1\_________">'Fiche_Récap.'!$D$12</definedName>
    <definedName name="CREPSACPTE_H_TOTPROD_PRDANN0\_________">'Fiche_Récap.'!$D$16</definedName>
    <definedName name="CREPSACPTE_H_TOTPROD_REAANM2\_________">'Fiche_Récap.'!$D$8</definedName>
    <definedName name="CREPSACPTE_H_VNCDAP__ANTANM1\_________">'Fiche_Récap.'!$D$24</definedName>
    <definedName name="CREPSACPTE_H_VNCDAP__PRDANN0\_________">'Fiche_Récap.'!$D$28</definedName>
    <definedName name="CREPSACPTE_H_VNCDAP__REAANM2\_________">'Fiche_Récap.'!$D$20</definedName>
    <definedName name="CREPSACPTE_J_PRODCESSANTANM1\_________">'Fiche_Récap.'!$G$25</definedName>
    <definedName name="CREPSACPTE_J_PRODCESSPRDANN0\_________">'Fiche_Récap.'!$G$29</definedName>
    <definedName name="CREPSACPTE_J_PRODCESSREAANM2\_________">'Fiche_Récap.'!$G$21</definedName>
    <definedName name="CREPSACPTE_J_TOTCHA__ANTANM1\_________">'Fiche_Récap.'!$G$11</definedName>
    <definedName name="CREPSACPTE_J_TOTCHA__PRDANN0\_________">'Fiche_Récap.'!$G$15</definedName>
    <definedName name="CREPSACPTE_J_TOTCHA__REAANM2\_________">'Fiche_Récap.'!$G$7</definedName>
    <definedName name="CREPSACPTE_J_TOTPROD_ANTANM1\_________">'Fiche_Récap.'!$G$12</definedName>
    <definedName name="CREPSACPTE_J_TOTPROD_PRDANN0\_________">'Fiche_Récap.'!$G$16</definedName>
    <definedName name="CREPSACPTE_J_TOTPROD_REAANM2\_________">'Fiche_Récap.'!$G$8</definedName>
    <definedName name="CREPSACPTE_J_VNCDAP__ANTANM1\_________">'Fiche_Récap.'!$G$24</definedName>
    <definedName name="CREPSACPTE_J_VNCDAP__PRDANN0\_________">'Fiche_Récap.'!$G$28</definedName>
    <definedName name="CREPSACPTE_J_VNCDAP__REAANM2\_________">'Fiche_Récap.'!$G$20</definedName>
    <definedName name="CREPSACPTE_L_PRODCESSANTANM1\_________">'Fiche_Récap.'!$H$25</definedName>
    <definedName name="CREPSACPTE_L_PRODCESSPRDANN0\_________">'Fiche_Récap.'!$H$29</definedName>
    <definedName name="CREPSACPTE_L_PRODCESSREAANM2\_________">'Fiche_Récap.'!$H$21</definedName>
    <definedName name="CREPSACPTE_L_TOTCHA__ANTANM1\_________">'Fiche_Récap.'!$H$11</definedName>
    <definedName name="CREPSACPTE_L_TOTCHA__PRDANN0\_________">'Fiche_Récap.'!$H$15</definedName>
    <definedName name="CREPSACPTE_L_TOTCHA__REAANM2\_________">'Fiche_Récap.'!$H$7</definedName>
    <definedName name="CREPSACPTE_L_TOTPROD_ANTANM1\_________">'Fiche_Récap.'!$H$12</definedName>
    <definedName name="CREPSACPTE_L_TOTPROD_PRDANN0\_________">'Fiche_Récap.'!$H$16</definedName>
    <definedName name="CREPSACPTE_L_TOTPROD_REAANM2\_________">'Fiche_Récap.'!$H$8</definedName>
    <definedName name="CREPSACPTE_L_VNCDAP__ANTANM1\_________">'Fiche_Récap.'!$H$24</definedName>
    <definedName name="CREPSACPTE_L_VNCDAP__PRDANN0\_________">'Fiche_Récap.'!$H$28</definedName>
    <definedName name="CREPSACPTE_L_VNCDAP__REAANM2\_________">'Fiche_Récap.'!$H$20</definedName>
    <definedName name="CREPSACPTE_M_PRODCESSANTANM1\_________">'Fiche_Récap.'!$I$25</definedName>
    <definedName name="CREPSACPTE_M_PRODCESSPRDANN0\_________">'Fiche_Récap.'!$I$29</definedName>
    <definedName name="CREPSACPTE_M_PRODCESSREAANM2\_________">'Fiche_Récap.'!$I$21</definedName>
    <definedName name="CREPSACPTE_M_TOTCHA__ANTANM1\_________">'Fiche_Récap.'!$I$11</definedName>
    <definedName name="CREPSACPTE_M_TOTCHA__PRDANN0\_________">'Fiche_Récap.'!$I$15</definedName>
    <definedName name="CREPSACPTE_M_TOTCHA__REAANM2\_________">'Fiche_Récap.'!$I$7</definedName>
    <definedName name="CREPSACPTE_M_TOTPROD_ANTANM1\_________">'Fiche_Récap.'!$I$12</definedName>
    <definedName name="CREPSACPTE_M_TOTPROD_PRDANN0\_________">'Fiche_Récap.'!$I$16</definedName>
    <definedName name="CREPSACPTE_M_TOTPROD_REAANM2\_________">'Fiche_Récap.'!$I$8</definedName>
    <definedName name="CREPSACPTE_M_VNCDAP__ANTANM1\_________">'Fiche_Récap.'!$I$24</definedName>
    <definedName name="CREPSACPTE_M_VNCDAP__PRDANN0\_________">'Fiche_Récap.'!$I$28</definedName>
    <definedName name="CREPSACPTE_M_VNCDAP__REAANM2\_________">'Fiche_Récap.'!$I$20</definedName>
    <definedName name="CREPSACPTE_N_PRODCESSANTANM1\_________">'Fiche_Récap.'!$J$25</definedName>
    <definedName name="CREPSACPTE_N_PRODCESSPRDANN0\_________">'Fiche_Récap.'!$J$29</definedName>
    <definedName name="CREPSACPTE_N_PRODCESSREAANM2\_________">'Fiche_Récap.'!$J$21</definedName>
    <definedName name="CREPSACPTE_N_TOTCHA__ANTANM1\_________">'Fiche_Récap.'!$J$11</definedName>
    <definedName name="CREPSACPTE_N_TOTCHA__PRDANN0\_________">'Fiche_Récap.'!$J$15</definedName>
    <definedName name="CREPSACPTE_N_TOTCHA__REAANM2\_________">'Fiche_Récap.'!$J$7</definedName>
    <definedName name="CREPSACPTE_N_TOTPROD_ANTANM1\_________">'Fiche_Récap.'!$J$12</definedName>
    <definedName name="CREPSACPTE_N_TOTPROD_PRDANN0\_________">'Fiche_Récap.'!$J$16</definedName>
    <definedName name="CREPSACPTE_N_TOTPROD_REAANM2\_________">'Fiche_Récap.'!$J$8</definedName>
    <definedName name="CREPSACPTE_N_VNCDAP__ANTANM1\_________">'Fiche_Récap.'!$J$24</definedName>
    <definedName name="CREPSACPTE_N_VNCDAP__PRDANN0\_________">'Fiche_Récap.'!$J$28</definedName>
    <definedName name="CREPSACPTE_N_VNCDAP__REAANM2\_________">'Fiche_Récap.'!$J$20</definedName>
    <definedName name="CREPSACPTE_P_PRODCESSANTANM1\_________">'Fiche_Récap.'!$K$25</definedName>
    <definedName name="CREPSACPTE_P_PRODCESSPRDANN0\_________">'Fiche_Récap.'!$K$29</definedName>
    <definedName name="CREPSACPTE_P_PRODCESSREAANM2\_________">'Fiche_Récap.'!$K$21</definedName>
    <definedName name="CREPSACPTE_P_TOTCHA__ANTANM1\_________">'Fiche_Récap.'!$K$11</definedName>
    <definedName name="CREPSACPTE_P_TOTCHA__PRDANN0\_________">'Fiche_Récap.'!$K$15</definedName>
    <definedName name="CREPSACPTE_P_TOTCHA__REAANM2\_________">'Fiche_Récap.'!$K$7</definedName>
    <definedName name="CREPSACPTE_P_TOTPROD_ANTANM1\_________">'Fiche_Récap.'!$K$12</definedName>
    <definedName name="CREPSACPTE_P_TOTPROD_PRDANN0\_________">'Fiche_Récap.'!$K$16</definedName>
    <definedName name="CREPSACPTE_P_TOTPROD_REAANM2\_________">'Fiche_Récap.'!$K$8</definedName>
    <definedName name="CREPSACPTE_P_VNCDAP__ANTANM1\_________">'Fiche_Récap.'!$K$24</definedName>
    <definedName name="CREPSACPTE_P_VNCDAP__PRDANN0\_________">'Fiche_Récap.'!$K$28</definedName>
    <definedName name="CREPSACPTE_P_VNCDAP__REAANM2\_________">'Fiche_Récap.'!$K$20</definedName>
    <definedName name="CREPSAIDEN___ADRESSE____ANN0\_________">'Page de garde'!$D$10</definedName>
    <definedName name="CREPSAIDEN___ADRESSE____ANN0\FINESS_ET">'Page de garde'!$D$26</definedName>
    <definedName name="CREPSAIDEN___ADRESSE____ANN0\Id_CR_SF_">'Id_CR_SF'!$D$8</definedName>
    <definedName name="CREPSAIDEN___ANNEEREF___ANN0\_________">'Page de garde'!$D$4</definedName>
    <definedName name="CREPSAIDEN___CAPAAUTO___ANN0\FINESS_ET">'Page de garde'!$H$26</definedName>
    <definedName name="CREPSAIDEN___CAPAAUTO___ANN0\Id_CR_SF_">'Id_CR_SF'!$G$8</definedName>
    <definedName name="CREPSAIDEN___CAPAINST___ANN0\FINESS_ET">'Page de garde'!$I$26</definedName>
    <definedName name="CREPSAIDEN___CAPAINST___ANN0\Id_CR_SF_">'Id_CR_SF'!$H$8</definedName>
    <definedName name="CREPSAIDEN___CATEGORI___ANN0\FINESS_ET">'Page de garde'!$F$26</definedName>
    <definedName name="CREPSAIDEN___CATEGORI___ANN0\Id_CR_SF_">'Id_CR_SF'!$F$8</definedName>
    <definedName name="CREPSAIDEN___DATEAUTO___ANN0\FINESS_ET">'Page de garde'!$N$26</definedName>
    <definedName name="CREPSAIDEN___DATECPOM___ANN0\_________">'Conversions'!$B$1</definedName>
    <definedName name="CREPSAIDEN___DATEGENE___ANN0\_________">'Conversions'!$B$2</definedName>
    <definedName name="CREPSAIDEN___EDITEURL___ANN0\_________">'Page de garde'!$A$3</definedName>
    <definedName name="CREPSAIDEN___EMAIL______ANN0\_________">'Page de garde'!$D$16</definedName>
    <definedName name="CREPSAIDEN___EQUILIBR___ANN0\FINESS_ET">'Page de garde'!$K$26</definedName>
    <definedName name="CREPSAIDEN___FAX________ANN0\_________">'Page de garde'!$D$14</definedName>
    <definedName name="CREPSAIDEN___FINESSET___ANN0\FINESS_ET">'Page de garde'!$E$26</definedName>
    <definedName name="CREPSAIDEN___FINESSET___ANN0\Id_CR_SF_">'Id_CR_SF'!$E$8</definedName>
    <definedName name="CREPSAIDEN___Id_CR_SF___ANN0\Id_CR_SF_">'Id_CR_SF'!$B$8</definedName>
    <definedName name="CREPSAIDEN___JOUROUV____ANN0\FINESS_ET">'Page de garde'!$J$26</definedName>
    <definedName name="CREPSAIDEN___JOUROUV____ANN0\Id_CR_SF_">'Id_CR_SF'!$I$8</definedName>
    <definedName name="CREPSAIDEN___NFINESS____ANN0\_________">'Page de garde'!$D$6</definedName>
    <definedName name="CREPSAIDEN___NOMETAB____ANN0\FINESS_ET">'Page de garde'!$C$26</definedName>
    <definedName name="CREPSAIDEN___NOMETAB____ANN0\Id_CR_SF_">'Id_CR_SF'!$C$8</definedName>
    <definedName name="CREPSAIDEN___NOMREPRE___ANN0\_________">'Page de garde'!$D$18</definedName>
    <definedName name="CREPSAIDEN___ORGAGEST___ANN0\_________">'Page de garde'!$D$8</definedName>
    <definedName name="CREPSAIDEN___TEL________ANN0\_________">'Page de garde'!$D$12</definedName>
    <definedName name="CREPSAIDEN___VERSION____ANN0\_________">'Page de garde'!$A$1</definedName>
    <definedName name="CREPSAIDEN___VERSIONL___ANN0\_________">'Page de garde'!$A$2</definedName>
    <definedName name="oui_non">'Liste'!$A$2:$A$4</definedName>
    <definedName name="_xlnm.Print_Area" localSheetId="9">'Fiche_Récap.'!$B$2:$N$40</definedName>
    <definedName name="_xlnm.Print_Area" localSheetId="11">'Tableau_Rcc'!$A$1:$H$24</definedName>
  </definedNames>
  <calcPr fullCalcOnLoad="1"/>
</workbook>
</file>

<file path=xl/sharedStrings.xml><?xml version="1.0" encoding="utf-8"?>
<sst xmlns="http://schemas.openxmlformats.org/spreadsheetml/2006/main" count="632" uniqueCount="392">
  <si>
    <t>Réel N-2</t>
  </si>
  <si>
    <t>Total</t>
  </si>
  <si>
    <t>ACHATS</t>
  </si>
  <si>
    <t xml:space="preserve"> </t>
  </si>
  <si>
    <t>Rabais, remises, ristournes accordés par l'établissement</t>
  </si>
  <si>
    <t>Variation des stocks, en cours de production, produits (en dépenses)</t>
  </si>
  <si>
    <t>SERVICES EXTERIEURS</t>
  </si>
  <si>
    <t>TOTAL GROUPE I</t>
  </si>
  <si>
    <t>Personnel extérieur à l'établissement</t>
  </si>
  <si>
    <t>Rémunérations d'intermédiaires et honoraires</t>
  </si>
  <si>
    <t>Impôts, taxes et versements assimilés sur rémunérations (administration des impôts)</t>
  </si>
  <si>
    <t>Impôts, taxes et versements assimilés sur rémunérations (autres organismes)</t>
  </si>
  <si>
    <t>Rémunérations du personnel non médical</t>
  </si>
  <si>
    <t>Rémunérations du personnel médical</t>
  </si>
  <si>
    <t>Charges de sécurité sociale et de prévoyance</t>
  </si>
  <si>
    <t>Autres charges sociales</t>
  </si>
  <si>
    <t>Autres charges de personnel</t>
  </si>
  <si>
    <t>TOTAL GROUPE II</t>
  </si>
  <si>
    <t>Redevances de crédit-bail</t>
  </si>
  <si>
    <t>Charges locatives et de copropriété</t>
  </si>
  <si>
    <t>Primes d'assurances</t>
  </si>
  <si>
    <t>Etudes et recherches</t>
  </si>
  <si>
    <t>Divers</t>
  </si>
  <si>
    <t>Information, publications, relations publiques</t>
  </si>
  <si>
    <t>Services bancaires et assimilés</t>
  </si>
  <si>
    <t>AUTRES CHARGES DE GESTION COURANTE</t>
  </si>
  <si>
    <t>Pertes sur créances irrécouvrables</t>
  </si>
  <si>
    <t>Subventions</t>
  </si>
  <si>
    <t>Charges diverses de gestion courante</t>
  </si>
  <si>
    <t>CHARGES FINANCIERES</t>
  </si>
  <si>
    <t>Charges financières</t>
  </si>
  <si>
    <t>CHARGES EXCEPTIONNELLES</t>
  </si>
  <si>
    <t>Charges exceptionnelles sur opérations de gestion</t>
  </si>
  <si>
    <t>Valeurs comptables des éléments d'actif cédés</t>
  </si>
  <si>
    <t>Autres charges exceptionnelles</t>
  </si>
  <si>
    <t>DOTATIONS AUX AMORTISSEMENTS, AUX DEPRECIATIONS, AUX PROVISIONS ET ENGAGEMENTS</t>
  </si>
  <si>
    <t>Dotations aux amortissements des immobilisations incorporelles et corporelles</t>
  </si>
  <si>
    <t>Dotations aux amortissements des charges d'exploitation à répartir</t>
  </si>
  <si>
    <t>Dotations aux dépréciations des immobilisations incorporelles et corporelles</t>
  </si>
  <si>
    <t>Dotations aux dépréciations des actifs circulants</t>
  </si>
  <si>
    <t>Dotations aux amortissements, dépréciations et  provisions : charges financières</t>
  </si>
  <si>
    <t>Dotations aux amortissements, dépréciations et provisions : charges exceptionnelles</t>
  </si>
  <si>
    <t>TOTAL GROUPE III</t>
  </si>
  <si>
    <t>Produits à la charge de l’assurance maladie (hors EHPAD)</t>
  </si>
  <si>
    <t>Produits à la charge de l’Etat</t>
  </si>
  <si>
    <t>Produits à la charge du département (hors EHPAD)</t>
  </si>
  <si>
    <t>Produits des EHPAD - Secteur des personnes âgées</t>
  </si>
  <si>
    <t>Produits à la charge d’autres financeurs</t>
  </si>
  <si>
    <t>Production immobilisée</t>
  </si>
  <si>
    <t>Subventions d'exploitation et participations</t>
  </si>
  <si>
    <t>Autres produits de gestion courante</t>
  </si>
  <si>
    <t>Variation des stocks (en recettes)</t>
  </si>
  <si>
    <t xml:space="preserve">Rabais, remises et ristournes obtenus sur achats </t>
  </si>
  <si>
    <t>Rabais, remises et ristournes obtenus sur services extérieurs</t>
  </si>
  <si>
    <t>Remboursements sur rémunérations du personnel non médical</t>
  </si>
  <si>
    <t>Remboursements sur rémunérations du personnel  médical</t>
  </si>
  <si>
    <t>Remboursements sur charges de sécurité sociale et de prévoyance et sur autres charges sociales</t>
  </si>
  <si>
    <t>Produits financiers</t>
  </si>
  <si>
    <t xml:space="preserve">PRODUITS EXCEPTIONNELS </t>
  </si>
  <si>
    <t>Produits exceptionnels sur opérations de gestion</t>
  </si>
  <si>
    <t>Autres produits exceptionnels</t>
  </si>
  <si>
    <t>AUTRES PRODUITS</t>
  </si>
  <si>
    <t>Reprises sur dépréciations et provisions (à inscrire dans les produits financiers)</t>
  </si>
  <si>
    <t>Reprises sur dépréciations et provisions (à inscrire dans les produits exceptionnels)</t>
  </si>
  <si>
    <t>Transferts de charges</t>
  </si>
  <si>
    <t>EXCEDENT PREVISIONNEL</t>
  </si>
  <si>
    <t>DEFICIT PREVISIONNEL</t>
  </si>
  <si>
    <t>Produits</t>
  </si>
  <si>
    <t>Achats et variation de stocks</t>
  </si>
  <si>
    <t>Locations</t>
  </si>
  <si>
    <t>Entretien et réparations</t>
  </si>
  <si>
    <t>ESSMS 1</t>
  </si>
  <si>
    <t>ESSMS 2</t>
  </si>
  <si>
    <t>ESSMS 3</t>
  </si>
  <si>
    <t>…</t>
  </si>
  <si>
    <t>Exercice N</t>
  </si>
  <si>
    <t>Montant</t>
  </si>
  <si>
    <t>ESSMS …</t>
  </si>
  <si>
    <t>CRPA_1</t>
  </si>
  <si>
    <t>CRPA_2</t>
  </si>
  <si>
    <t>CRPA_...</t>
  </si>
  <si>
    <t>Page  à</t>
  </si>
  <si>
    <t>Comptes de résultat prévisionnel</t>
  </si>
  <si>
    <t>Page</t>
  </si>
  <si>
    <t>Documents</t>
  </si>
  <si>
    <t>Identification de l'onglet</t>
  </si>
  <si>
    <t>Pagination</t>
  </si>
  <si>
    <t>Tableau_Rcc</t>
  </si>
  <si>
    <t>N° de compte</t>
  </si>
  <si>
    <t>Libellé</t>
  </si>
  <si>
    <t>Clé de répartition
(nature)</t>
  </si>
  <si>
    <t>TOTAL DES CHARGES</t>
  </si>
  <si>
    <t>TOTAL DES PRODUITS</t>
  </si>
  <si>
    <t>Dont dotations aux provisions réglementées pour renouvellement des immobilisations</t>
  </si>
  <si>
    <t>Dont reprises sur provisions réglementées pour renouvellement des immobilisations</t>
  </si>
  <si>
    <t>Reprises sur dépréciations des actifs circulants</t>
  </si>
  <si>
    <t>Reprises sur dépréciations des immobilisations incorporelles et corporelles</t>
  </si>
  <si>
    <t>CRPA 1</t>
  </si>
  <si>
    <t>CRPA…</t>
  </si>
  <si>
    <t>Sommaire</t>
  </si>
  <si>
    <t>Tableau de répartition des charges communes et opérations faites en commun</t>
  </si>
  <si>
    <t>Etablissements et services</t>
  </si>
  <si>
    <t>Adresses</t>
  </si>
  <si>
    <t>Catégorie</t>
  </si>
  <si>
    <t>Date d'autorisation</t>
  </si>
  <si>
    <t>Capacité autorisée</t>
  </si>
  <si>
    <t>Capacité installée</t>
  </si>
  <si>
    <t>Amplitude d'ouverture sur l'année (en jours)</t>
  </si>
  <si>
    <t>Production stockée (ou déstockage)</t>
  </si>
  <si>
    <t xml:space="preserve">AUTRES SERVICES EXTERIEURS </t>
  </si>
  <si>
    <t>Transports de biens, d'usagers et transports collectifs du personnel</t>
  </si>
  <si>
    <t>Dont transports d'usagers</t>
  </si>
  <si>
    <t>Déplacements, missions et réceptions</t>
  </si>
  <si>
    <t>Frais postaux et frais de télécommunications</t>
  </si>
  <si>
    <t>Prestations de services à caractère non médical</t>
  </si>
  <si>
    <t>Dont blanchissage à l'extérieur</t>
  </si>
  <si>
    <t>Dont alimentation à l'extérieur</t>
  </si>
  <si>
    <t>Dont nettoyage à l'extérieur</t>
  </si>
  <si>
    <t>Dont informatique</t>
  </si>
  <si>
    <t xml:space="preserve">Autres impôts, taxes et versements assimilés  (administration des impôts) </t>
  </si>
  <si>
    <t xml:space="preserve">Autres impôts, taxes et versements assimilés  (autres organismes) </t>
  </si>
  <si>
    <t>Redevances pour concessions, brevets, licences, marques, procédés, droits et valeurs similaires</t>
  </si>
  <si>
    <t>Dont Participations aux charges communes</t>
  </si>
  <si>
    <t>Charges sur exercices antérieurs</t>
  </si>
  <si>
    <t>Titres annulés (sur exercices antérieurs)</t>
  </si>
  <si>
    <t>Dotations aux provisions pour risques et charges d'exploitation</t>
  </si>
  <si>
    <t>Dont produits à la charge de l'assurance maladie</t>
  </si>
  <si>
    <t>Dont produits à la charge du département</t>
  </si>
  <si>
    <t>Dont produits à la charge de l'usager</t>
  </si>
  <si>
    <t>Forfaits journaliers</t>
  </si>
  <si>
    <t>Participations aux frais de repas et de transport dans les ESAT</t>
  </si>
  <si>
    <t>64519 / 64529 / 64719 / 64729</t>
  </si>
  <si>
    <t>Atténuation de charges - portabilité compte épargne temps (CET)</t>
  </si>
  <si>
    <t>Remboursements sur autres charges de personnel</t>
  </si>
  <si>
    <t>Produits sur exercices antérieurs</t>
  </si>
  <si>
    <t>Mandats annulés sur exercices antérieurs</t>
  </si>
  <si>
    <t>Reprises sur provisions pour risques et d'exploitation</t>
  </si>
  <si>
    <t>Ordre de priorité</t>
  </si>
  <si>
    <t>Nature de l'opération</t>
  </si>
  <si>
    <t>Coût (par tranche si nécessaire)</t>
  </si>
  <si>
    <t>Date de réalisation probable</t>
  </si>
  <si>
    <t>Durée et mode d'amortis-sement</t>
  </si>
  <si>
    <t>Financement prévu</t>
  </si>
  <si>
    <t>Auto-financement (1)</t>
  </si>
  <si>
    <t>Subvention ou apport (2)</t>
  </si>
  <si>
    <t>Emprunts (3)</t>
  </si>
  <si>
    <t>Total (1 à 3)</t>
  </si>
  <si>
    <t>Taux</t>
  </si>
  <si>
    <t>Durée</t>
  </si>
  <si>
    <t>TOTAL</t>
  </si>
  <si>
    <t>Déclinaison du plan pluriannuel d'investissement au titre de l'année N</t>
  </si>
  <si>
    <t>Coût</t>
  </si>
  <si>
    <t>Autres participations forfaitaires des usagers</t>
  </si>
  <si>
    <t>Fiche récapitulative</t>
  </si>
  <si>
    <t>Fiche_Récap.</t>
  </si>
  <si>
    <t>ANNEE N - FICHE RECAPITULATIVE A TITRE D'INFORMATION</t>
  </si>
  <si>
    <t>Compte de résultat principal</t>
  </si>
  <si>
    <t>Comptes de résultat annexes, lettres L, M, N et P</t>
  </si>
  <si>
    <t>COMPTES DE RESULTAT</t>
  </si>
  <si>
    <t>Total des charges</t>
  </si>
  <si>
    <t>Total des produits</t>
  </si>
  <si>
    <t>Résultat</t>
  </si>
  <si>
    <t>CAPACITE D'AUTOFINANCEMENT</t>
  </si>
  <si>
    <t>Produits des cessions d'éléments d'actif, quotes-parts des subventions virées au résultat et reprises sur amortissements, dépréciations et provisions</t>
  </si>
  <si>
    <t>CAF (+) / IAF (-)</t>
  </si>
  <si>
    <t>TABLEAU DE FINANCEMENT</t>
  </si>
  <si>
    <t>RESSOURCES</t>
  </si>
  <si>
    <t>Total des ressources</t>
  </si>
  <si>
    <t>Prélèvement sur le fonds de roulement</t>
  </si>
  <si>
    <t>Total équilibre</t>
  </si>
  <si>
    <t>Capacité d'autofinancement</t>
  </si>
  <si>
    <t>EMPLOIS</t>
  </si>
  <si>
    <t>Insuffisance d'autofinancement</t>
  </si>
  <si>
    <t>Titre 1 : Remboursement des dettes financières</t>
  </si>
  <si>
    <t>Titre 2 : Immobilisations</t>
  </si>
  <si>
    <t>Titre 3 : Autres emplois</t>
  </si>
  <si>
    <t>Titre 1 : Emprunts</t>
  </si>
  <si>
    <t>Titre 2 : Dotations et subventions</t>
  </si>
  <si>
    <t>Titre 3 : Autres ressources</t>
  </si>
  <si>
    <t>Apport au fonds de roulement</t>
  </si>
  <si>
    <t>Comptes de résultat annexes, lettres B, E et J</t>
  </si>
  <si>
    <t>TOTAL EQUILIBRE DU COMPTE DE RESULTAT PREVISIONNEL ANNEXE</t>
  </si>
  <si>
    <t>Réalisations Année N-2</t>
  </si>
  <si>
    <t>Réalisations Année N-1 (ou comptes anticipés N-1)</t>
  </si>
  <si>
    <t>Prévisions Année N</t>
  </si>
  <si>
    <t>Réalisations Année N-1 (ou anticipés N-1)</t>
  </si>
  <si>
    <t>FINESS ET :</t>
  </si>
  <si>
    <t>Exercice :</t>
  </si>
  <si>
    <t>N° FINESS (entité juridique) :</t>
  </si>
  <si>
    <t>Adresse :</t>
  </si>
  <si>
    <t>Téléphone :</t>
  </si>
  <si>
    <t>Fax :</t>
  </si>
  <si>
    <t>Email :</t>
  </si>
  <si>
    <t>Date d'effet du contrat pluriannuel d'objectifs et de moyens :</t>
  </si>
  <si>
    <t>Raison sociale :</t>
  </si>
  <si>
    <r>
      <t>GROUPE I :</t>
    </r>
    <r>
      <rPr>
        <b/>
        <sz val="10"/>
        <rFont val="Arial"/>
        <family val="2"/>
      </rPr>
      <t xml:space="preserve"> CHARGES AFFERENTES A L'EXPLOITATION COURANTE</t>
    </r>
  </si>
  <si>
    <r>
      <t>GROUPE I :</t>
    </r>
    <r>
      <rPr>
        <b/>
        <sz val="10"/>
        <rFont val="Arial"/>
        <family val="2"/>
      </rPr>
      <t xml:space="preserve"> PRODUITS DE LA TARIFICATION</t>
    </r>
  </si>
  <si>
    <r>
      <t>GROUPE II :</t>
    </r>
    <r>
      <rPr>
        <b/>
        <sz val="10"/>
        <rFont val="Arial"/>
        <family val="2"/>
      </rPr>
      <t xml:space="preserve"> AUTRES PRODUITS RELATIFS A L'EXPLOITATION</t>
    </r>
  </si>
  <si>
    <r>
      <t>GROUPE III :</t>
    </r>
    <r>
      <rPr>
        <b/>
        <sz val="10"/>
        <rFont val="Arial"/>
        <family val="2"/>
      </rPr>
      <t xml:space="preserve">  PRODUITS FINANCIERS ET PRODUITS NON ENCAISSABLES </t>
    </r>
  </si>
  <si>
    <t>oui_non</t>
  </si>
  <si>
    <t>Oui</t>
  </si>
  <si>
    <t>Non</t>
  </si>
  <si>
    <t>categorie</t>
  </si>
  <si>
    <t>Dont Prise en charge au titre des dispositions de l'article L.242-4 du CASF</t>
  </si>
  <si>
    <t xml:space="preserve">Date de génération du fichier </t>
  </si>
  <si>
    <t>AJA</t>
  </si>
  <si>
    <t>BAPU</t>
  </si>
  <si>
    <t>CAFS</t>
  </si>
  <si>
    <t>CAMSP</t>
  </si>
  <si>
    <t>CMPP</t>
  </si>
  <si>
    <t>CPO</t>
  </si>
  <si>
    <t>CR</t>
  </si>
  <si>
    <t>CRP</t>
  </si>
  <si>
    <t>EATAH</t>
  </si>
  <si>
    <t>EATEH</t>
  </si>
  <si>
    <t>EEAH</t>
  </si>
  <si>
    <t>EEAP</t>
  </si>
  <si>
    <t>EEEH</t>
  </si>
  <si>
    <t>EEPA</t>
  </si>
  <si>
    <t>EHPA perc crédit AM</t>
  </si>
  <si>
    <t>EHPAD</t>
  </si>
  <si>
    <t>ESAT</t>
  </si>
  <si>
    <t>FAM</t>
  </si>
  <si>
    <t>FOYPH</t>
  </si>
  <si>
    <t>IDA</t>
  </si>
  <si>
    <t>IDV</t>
  </si>
  <si>
    <t>IEM</t>
  </si>
  <si>
    <t>IESPESA</t>
  </si>
  <si>
    <t>IME</t>
  </si>
  <si>
    <t>ITEP</t>
  </si>
  <si>
    <t>JES</t>
  </si>
  <si>
    <t>MAS</t>
  </si>
  <si>
    <t>SAMSAH</t>
  </si>
  <si>
    <t>SESSAD</t>
  </si>
  <si>
    <t>SPASAD</t>
  </si>
  <si>
    <t>SSIAD</t>
  </si>
  <si>
    <t>UEROS</t>
  </si>
  <si>
    <t/>
  </si>
  <si>
    <t>EPRDSA</t>
  </si>
  <si>
    <t>Etablissement public de santé gestionnaire :</t>
  </si>
  <si>
    <t>Présentation des charges</t>
  </si>
  <si>
    <t>Anticipé ou réel N-1 (1)</t>
  </si>
  <si>
    <t>Présentation des produits</t>
  </si>
  <si>
    <t>Contribution versée au groupement hospitalier de territoire</t>
  </si>
  <si>
    <t>Participations des personnes handicapées prévues au 4° alinéa de l'article L. 242-4 du CASF</t>
  </si>
  <si>
    <t>Produits des cessions d'éléments d'actif</t>
  </si>
  <si>
    <t>AUTRE</t>
  </si>
  <si>
    <t>Quotes-parts des subventions d'investissement virée au résultat de l'exercice</t>
  </si>
  <si>
    <t>Nom et qualité de la personne habilitée à représenter l'établissement public de santé :</t>
  </si>
  <si>
    <t>Date d'effet du contrat pluriannuel d'objectifs et de moyens médico-social :</t>
  </si>
  <si>
    <t>(1): Anticipé pour les documents établis avant la clôture de l'exercice N-1.</t>
  </si>
  <si>
    <t>CRPA_3</t>
  </si>
  <si>
    <t>Remboursements obtenus sur impôts, taxes et versements assimilés sur rémunérations (administration des impôts)</t>
  </si>
  <si>
    <t>Remboursements obtenus sur impôts, taxes et versements assimilés sur rémunérations (autres organismes)</t>
  </si>
  <si>
    <t>Total des emplois</t>
  </si>
  <si>
    <t>Extrait_Programme_Invest_EPS</t>
  </si>
  <si>
    <t xml:space="preserve">1) Le finess juridique (FINESS EJ) doit être saisi dans le champ situé en haut de la page de garde (Champ nommé « N° FINESS (entité juridique) ») </t>
  </si>
  <si>
    <r>
      <t>i)</t>
    </r>
    <r>
      <rPr>
        <sz val="7"/>
        <color indexed="8"/>
        <rFont val="Times New Roman"/>
        <family val="1"/>
      </rPr>
      <t xml:space="preserve">     </t>
    </r>
    <r>
      <rPr>
        <sz val="10"/>
        <color indexed="8"/>
        <rFont val="Arial"/>
        <family val="2"/>
      </rPr>
      <t>saisie de la première ligne</t>
    </r>
  </si>
  <si>
    <r>
      <t>i)</t>
    </r>
    <r>
      <rPr>
        <sz val="7"/>
        <color indexed="8"/>
        <rFont val="Times New Roman"/>
        <family val="1"/>
      </rPr>
      <t xml:space="preserve">     </t>
    </r>
    <r>
      <rPr>
        <sz val="10"/>
        <color indexed="8"/>
        <rFont val="Arial"/>
        <family val="2"/>
      </rPr>
      <t>saisie de la deuxième ligne</t>
    </r>
  </si>
  <si>
    <t>Lisez-moi du cadre "EPCP"</t>
  </si>
  <si>
    <t>Rabais, remises et ristournes obtenus sur autres services extérieurs</t>
  </si>
  <si>
    <t>Dénomination du CRP sans FINESS :</t>
  </si>
  <si>
    <t xml:space="preserve">N° Identifiant : </t>
  </si>
  <si>
    <t>%</t>
  </si>
  <si>
    <t>Montant des quotes-parts des opérations faites en commun</t>
  </si>
  <si>
    <t xml:space="preserve">c) Etc. </t>
  </si>
  <si>
    <t xml:space="preserve">Toutes les opérations d’investissement programmées dans le cadre des plans pluriannuels d'investissement (PPI) sont à reporter, ligne à ligne. </t>
  </si>
  <si>
    <t xml:space="preserve">Le tableau de déclinaison du PPI au titre de l'année N doit reprendre uniquement les investissements ayant une incidence sur l’exercice en cours. Pour l’EPCP de l'année N, il s’agit des opérations initialisées avant le 1er janvier N et toujours en cours et celles dont le démarrage est prévu au cours de l'année N. </t>
  </si>
  <si>
    <t>Résultats antérieurs repris dans le cadre de la tarification (déficits)</t>
  </si>
  <si>
    <t>Résultats antérieurs repris dans le cadre de la tarification (excédents)</t>
  </si>
  <si>
    <t>M21</t>
  </si>
  <si>
    <t xml:space="preserve">Récapitulatif des aides contextuelles </t>
  </si>
  <si>
    <t>N° FINESS (entité juridique)</t>
  </si>
  <si>
    <t>Icônes du tableau de la page de garde</t>
  </si>
  <si>
    <t>N° FINESS Etablissement</t>
  </si>
  <si>
    <t>Dénomination du CRP sans n° FINESS</t>
  </si>
  <si>
    <t>N° FINESS de rattachement</t>
  </si>
  <si>
    <t xml:space="preserve">Lignes du tableau de la page de garde </t>
  </si>
  <si>
    <t>: crée les onglets correspondants selon le procédé décrit dans le "LISEZ-MOI"</t>
  </si>
  <si>
    <t xml:space="preserve">: modifie une saisie de n° FINESS Etablissement déjà enregistrée. Placez-vous sur la ligne dont la modification est souhaitée dans la colonne "Etablissements et services", puis cliquez sur l'icône. </t>
  </si>
  <si>
    <t xml:space="preserve">Saisir le n° FINESS de l'établissement: service/activité auquel le budget est adossé (ESAT, AJ, etc.) </t>
  </si>
  <si>
    <t xml:space="preserve">Indiquer le n° FINESS de l'établissement public de santé en tant que personnalité morale. Il doit correspondre au N° FINESS EJ du dossier de dépôt sur la plateforme de collecte des EPRD. </t>
  </si>
  <si>
    <t>Toutes les lignes du tableau dénommé "Activités sociales et médico-sociales relevant du périmètre de l'ERCP" doivent être remplies avec les informations des comptes de résultat prévisionnel annexes (CRPA). Une ligne par CRPA est à saisir.</t>
  </si>
  <si>
    <t>: supprime un CRPA du tableau (dans la colonne C "Etablissement ou service", sélectionnez la ligne à supprimer puis cliquez sur "-").</t>
  </si>
  <si>
    <t xml:space="preserve">Les FINESS saisis doivent impérativement correspondre aux FINESS ET affectés au dossier sur la plateforme de collecte des EPRD. </t>
  </si>
  <si>
    <t>S'il n'existe pas de structure d'adossement, saisir le n° FINESS Etablissement de votre choix (parmi ceux gérés par l'entité juridique) ou bien le n° FINESS de l'entité juridique, afin de le rattacher à une structure identifiée au sein du périmètre. Il est préconisé de ne pas changer le n° FINESS de rattachement d'une année sur l'autre.</t>
  </si>
  <si>
    <t xml:space="preserve">Indiquer le n° FINESS de l'établissement ou du service social et médico-social ou de l'activité. </t>
  </si>
  <si>
    <t>Identification des activités sans numéro FINESS</t>
  </si>
  <si>
    <t>Adresse</t>
  </si>
  <si>
    <t>Liste des activités sans FINESS Etablissement relevant du périmètre de l'EPCP</t>
  </si>
  <si>
    <t>FINESS de rattachement :</t>
  </si>
  <si>
    <t>Donner un titre explicite : par exemple nom du site et structure de rattachement</t>
  </si>
  <si>
    <t>Cette fiche doit récapituler toutes les activités de l'EPS, y compris celles ne relevant pas du champ social et médico-social. L'information est à présenter par compte de résultat prévisionnel annexe (CRPA). Ces CRPA doivent être définis conformément à l'article R. 6145-12 du Code de la santé publique, c'est-à-dire 1 CRPA de l'ERRD sanitaire = 1 CRPA de l'ERCP.</t>
  </si>
  <si>
    <t>Sous-traitance : prestations à caractère médical</t>
  </si>
  <si>
    <t>Sous-traitance : prestations à caractère médico-social</t>
  </si>
  <si>
    <t>Valeur comptable des éléments d'actif cédés et dotations aux amortissements, dépréciations et provisions</t>
  </si>
  <si>
    <t>Rappel du plan pluriannuel d'investissement approuvé conformément à l'article L. 314-7 du Code de l'action sociale et des familles</t>
  </si>
  <si>
    <t>Budget commercial ESAT</t>
  </si>
  <si>
    <t>Accueil de jour adossé</t>
  </si>
  <si>
    <t>DNA</t>
  </si>
  <si>
    <t>SIC</t>
  </si>
  <si>
    <t>Autres</t>
  </si>
  <si>
    <t>categorie_id_cr_SF</t>
  </si>
  <si>
    <t>Extrait du programme d'investissement de l'établissement public de santé</t>
  </si>
  <si>
    <t>Activités sociales et médico-sociales relevant du périmètre de l'EPCP</t>
  </si>
  <si>
    <r>
      <rPr>
        <b/>
        <i/>
        <u val="single"/>
        <sz val="10"/>
        <rFont val="Arial"/>
        <family val="2"/>
      </rPr>
      <t>Consignes de remplissage</t>
    </r>
    <r>
      <rPr>
        <b/>
        <i/>
        <sz val="10"/>
        <rFont val="Arial"/>
        <family val="2"/>
      </rPr>
      <t xml:space="preserve"> : </t>
    </r>
  </si>
  <si>
    <r>
      <t>Afin de disposer à la fois d’une vision consolidée et de répérer les incidences des PPI sur les CRP de chaque établissement ou service, il convient de présenter les opérations,</t>
    </r>
    <r>
      <rPr>
        <b/>
        <sz val="10"/>
        <rFont val="Arial"/>
        <family val="2"/>
      </rPr>
      <t xml:space="preserve"> CRP par CRP</t>
    </r>
    <r>
      <rPr>
        <sz val="10"/>
        <rFont val="Arial"/>
        <family val="2"/>
      </rPr>
      <t xml:space="preserve">, comme dans l'exemple ci-dessous : </t>
    </r>
  </si>
  <si>
    <t>Identifiant (*)</t>
  </si>
  <si>
    <t>(*) Veuillez saisir un identifiant de votre choix comprenant 6 caractères (sans caractères spéciaux, tirets, accents…).</t>
  </si>
  <si>
    <t>Le modèle de CRP créé est le CRP non soumis à l'équilibre strict.</t>
  </si>
  <si>
    <t>DD</t>
  </si>
  <si>
    <t>Nous vous invitons à compléter le tableau de l'onglet "Id_CR_SF" selon le même ordonnancement chaque année, afin qu'un même numéro d'identification soit toujours attribué à la même activité.</t>
  </si>
  <si>
    <t>Préconisation de remplissage : la somme des budgets (2) + (3) devrait être égale à (1)</t>
  </si>
  <si>
    <t>Quote-part des frais de siège</t>
  </si>
  <si>
    <t>Quotes-parts Autres opérations faites en commun</t>
  </si>
  <si>
    <t xml:space="preserve">Ils doivent nécessairement relever du FINESS de l'entité juridique. </t>
  </si>
  <si>
    <r>
      <t xml:space="preserve"> </t>
    </r>
    <r>
      <rPr>
        <b/>
        <u val="single"/>
        <sz val="10"/>
        <rFont val="Arial"/>
        <family val="2"/>
      </rPr>
      <t>GROUPE II :</t>
    </r>
    <r>
      <rPr>
        <b/>
        <sz val="10"/>
        <rFont val="Arial"/>
        <family val="2"/>
      </rPr>
      <t xml:space="preserve"> CHARGES AFFERENTES AU PERSONNEL</t>
    </r>
  </si>
  <si>
    <r>
      <t xml:space="preserve"> </t>
    </r>
    <r>
      <rPr>
        <b/>
        <u val="single"/>
        <sz val="10"/>
        <rFont val="Arial"/>
        <family val="2"/>
      </rPr>
      <t>GROUPE III :</t>
    </r>
    <r>
      <rPr>
        <b/>
        <sz val="10"/>
        <rFont val="Arial"/>
        <family val="2"/>
      </rPr>
      <t xml:space="preserve"> CHARGES AFFERENTES A LA STRUCTURE </t>
    </r>
  </si>
  <si>
    <t>Réalisations               Année N-2</t>
  </si>
  <si>
    <t>Réalisations         Année N-2</t>
  </si>
  <si>
    <t>Résidence autonomie</t>
  </si>
  <si>
    <t>Annexe 12 : Cadre normalisé de présentation de l'état prévisionnel des charges et des produits (EPCP) des activités sociales et médico-sociales relevant des établissements publics de santé, prévu à l'article R. 314-242 du code de l'action sociale et des familles</t>
  </si>
  <si>
    <t>Tableau de présentation des charges et des produits - Compte de résultat prévisionnel annexe (CRPA)</t>
  </si>
  <si>
    <t>Nomenclature M21</t>
  </si>
  <si>
    <t>Produits à la charge de l’usager (hors EHPAD) - Hors Compte 732 (*)</t>
  </si>
  <si>
    <t>(*) : Les produits inscrits au compte 732 figurent dans le groupe II "Autres produits relatifs à l'exploitation" ci-après.</t>
  </si>
  <si>
    <t>Comptes de résultat annexes, lettres A, C et G</t>
  </si>
  <si>
    <t>Tous les CRP_SF sont pris en compte dans les calculs globaux (CAF, FDR etc.). Veillez à bien établir le CRP de l'établissement d'adossement sans les charges relatives au CRP_SF rattaché.</t>
  </si>
  <si>
    <t>Montant total du compte (1)</t>
  </si>
  <si>
    <t>Activités/ESSMS relevant du périmètre du CPOM (2)</t>
  </si>
  <si>
    <t>Budgets hors périmètre du CPOM (synthèse) (3)</t>
  </si>
  <si>
    <t>CRPP</t>
  </si>
  <si>
    <t>Activité 1</t>
  </si>
  <si>
    <t>Activité 2</t>
  </si>
  <si>
    <t>Activité…</t>
  </si>
  <si>
    <t xml:space="preserve">Activité </t>
  </si>
  <si>
    <r>
      <t>Ce cadre correspond à l'état prévisionnel des charges et des produits (EPCP) prévu à l'article R. 314-242 du CASF et conforme au modèle figurant à l'annexe 12 de l'arrêté du 27 décembre 2016 (</t>
    </r>
    <r>
      <rPr>
        <sz val="8"/>
        <rFont val="Arial"/>
        <family val="2"/>
      </rPr>
      <t>NOR: AFSA161902A</t>
    </r>
    <r>
      <rPr>
        <sz val="10"/>
        <rFont val="Arial"/>
        <family val="2"/>
      </rPr>
      <t xml:space="preserve">). </t>
    </r>
  </si>
  <si>
    <t xml:space="preserve">I.- Quels sont les gestionnaires concernés par ce cadre ? </t>
  </si>
  <si>
    <r>
      <rPr>
        <sz val="9"/>
        <rFont val="Arial"/>
        <family val="2"/>
      </rPr>
      <t>*</t>
    </r>
    <r>
      <rPr>
        <sz val="6.5"/>
        <rFont val="Arial"/>
        <family val="2"/>
      </rPr>
      <t xml:space="preserve"> Dont petites unités de vie (PUV)</t>
    </r>
  </si>
  <si>
    <t xml:space="preserve">II.- Périmètre de l'EPCP </t>
  </si>
  <si>
    <t>=&gt; Périmètre du CPOM</t>
  </si>
  <si>
    <t xml:space="preserve">III.- Fonctionnement du cadre </t>
  </si>
  <si>
    <r>
      <t xml:space="preserve">Dans ce tableau, il convient de saisir </t>
    </r>
    <r>
      <rPr>
        <b/>
        <sz val="10"/>
        <color indexed="8"/>
        <rFont val="Arial"/>
        <family val="2"/>
      </rPr>
      <t>une ligne par établissement ou service</t>
    </r>
    <r>
      <rPr>
        <sz val="10"/>
        <color indexed="8"/>
        <rFont val="Arial"/>
        <family val="2"/>
      </rPr>
      <t xml:space="preserve"> (nommé ci-après FINESS ET pour plus de simplicité), selon les modalités suivantes : </t>
    </r>
  </si>
  <si>
    <t xml:space="preserve">a) 1er FINESS ET : </t>
  </si>
  <si>
    <r>
      <t>ii)</t>
    </r>
    <r>
      <rPr>
        <sz val="7"/>
        <color indexed="8"/>
        <rFont val="Times New Roman"/>
        <family val="1"/>
      </rPr>
      <t xml:space="preserve">   </t>
    </r>
    <r>
      <rPr>
        <sz val="10"/>
        <color indexed="8"/>
        <rFont val="Arial"/>
        <family val="2"/>
      </rPr>
      <t xml:space="preserve">puis clic sur l’icône </t>
    </r>
    <r>
      <rPr>
        <b/>
        <sz val="12"/>
        <color indexed="50"/>
        <rFont val="Arial"/>
        <family val="2"/>
      </rPr>
      <t>+</t>
    </r>
  </si>
  <si>
    <r>
      <t>iii) l’onglet CRPA (*) relatif au 1</t>
    </r>
    <r>
      <rPr>
        <vertAlign val="superscript"/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FINESS ET ainsi que tous les autres onglets communs du cadre ("</t>
    </r>
    <r>
      <rPr>
        <i/>
        <sz val="10"/>
        <color indexed="8"/>
        <rFont val="Arial"/>
        <family val="2"/>
      </rPr>
      <t>Fiche_Récap.</t>
    </r>
    <r>
      <rPr>
        <sz val="10"/>
        <color indexed="8"/>
        <rFont val="Arial"/>
        <family val="2"/>
      </rPr>
      <t>", "</t>
    </r>
    <r>
      <rPr>
        <i/>
        <sz val="10"/>
        <color indexed="8"/>
        <rFont val="Arial"/>
        <family val="2"/>
      </rPr>
      <t>Extrait_Programme_Invest_EPS</t>
    </r>
    <r>
      <rPr>
        <sz val="10"/>
        <color indexed="8"/>
        <rFont val="Arial"/>
        <family val="2"/>
      </rPr>
      <t>" et "</t>
    </r>
    <r>
      <rPr>
        <i/>
        <sz val="10"/>
        <color indexed="8"/>
        <rFont val="Arial"/>
        <family val="2"/>
      </rPr>
      <t>Tableau_Rcc</t>
    </r>
    <r>
      <rPr>
        <sz val="10"/>
        <color indexed="8"/>
        <rFont val="Arial"/>
        <family val="2"/>
      </rPr>
      <t xml:space="preserve">"...) sont alors automatiquement générés.  </t>
    </r>
  </si>
  <si>
    <t xml:space="preserve">b) 2ème FINESS ET : </t>
  </si>
  <si>
    <r>
      <t xml:space="preserve">iii) l’onglet CRPA (*) relatif au 2ème </t>
    </r>
    <r>
      <rPr>
        <sz val="10"/>
        <color indexed="8"/>
        <rFont val="Arial"/>
        <family val="2"/>
      </rPr>
      <t xml:space="preserve">FINESS ET est alors automatiquement généré.  </t>
    </r>
  </si>
  <si>
    <r>
      <rPr>
        <sz val="9"/>
        <rFont val="Arial"/>
        <family val="2"/>
      </rPr>
      <t>*</t>
    </r>
    <r>
      <rPr>
        <sz val="6.5"/>
        <rFont val="Arial"/>
        <family val="2"/>
      </rPr>
      <t xml:space="preserve"> CRPA: compte de résultat prévisionnel annexe - le nom de l'onglet est construit de la manière suivante: "CRPA+N°FINESS ET de l'établissement"
Le CRP étant le budget principal de l'EPS, aucun onglet relatif au compte de résultat principal n'est créé dans le cadre EPCP.</t>
    </r>
  </si>
  <si>
    <t xml:space="preserve">IV.- Consignes d'utilisation </t>
  </si>
  <si>
    <r>
      <t xml:space="preserve">- Le cadre normalisé n'est </t>
    </r>
    <r>
      <rPr>
        <b/>
        <sz val="10"/>
        <color indexed="8"/>
        <rFont val="Arial"/>
        <family val="2"/>
      </rPr>
      <t>pas compatible avec Libre Office ni Open Office</t>
    </r>
    <r>
      <rPr>
        <sz val="10"/>
        <color indexed="8"/>
        <rFont val="Arial"/>
        <family val="2"/>
      </rPr>
      <t xml:space="preserve">.  </t>
    </r>
  </si>
  <si>
    <r>
      <t xml:space="preserve">- Veuillez </t>
    </r>
    <r>
      <rPr>
        <b/>
        <sz val="10"/>
        <color indexed="8"/>
        <rFont val="Arial"/>
        <family val="2"/>
      </rPr>
      <t xml:space="preserve">ne pas "couper-coller"/"copier-coller" </t>
    </r>
    <r>
      <rPr>
        <sz val="10"/>
        <color indexed="8"/>
        <rFont val="Arial"/>
        <family val="2"/>
      </rPr>
      <t xml:space="preserve">des cellules, ceci peut endommager la structure des cadres Excels (mais des macros de remplissage automatique des cellules librement saisissables sont possibles). </t>
    </r>
  </si>
  <si>
    <t>- Veuillez ne pas modifier tout élément de mise en page (comme les déplacements, insertions de lignes ou de colonnes).</t>
  </si>
  <si>
    <t xml:space="preserve">- Le N° FINESS EJ saisi dans la page de garde doit être le même que le N° FINESS EJ du dossier de dépôt sur la plateforme ImportEPRD. </t>
  </si>
  <si>
    <t xml:space="preserve">- Les FINESS ET (Etablissement) saisis dans le tableau de la page de garde doivent impérativement correspondre aux FINESS ET affectés au dossier sur la plateforme ImportEPRD. </t>
  </si>
  <si>
    <t>V.- Cas spécifique des activités sans FINESS</t>
  </si>
  <si>
    <t>Les activités sans finess peuvent concerner notamment (liste non exhaustive):</t>
  </si>
  <si>
    <t xml:space="preserve">- les accueils de jour adossés, </t>
  </si>
  <si>
    <t xml:space="preserve">- les budgets commerciaux des ESAT, </t>
  </si>
  <si>
    <t xml:space="preserve">- les SIC, </t>
  </si>
  <si>
    <t xml:space="preserve">- les DNA, </t>
  </si>
  <si>
    <t xml:space="preserve">- les modes d'accueil hors hébergement permament de plus de 25 places ou représentant plus du tiers de la capacité totale dans les établissements et services accueillant des enfants handicapés, </t>
  </si>
  <si>
    <t>- etc.</t>
  </si>
  <si>
    <r>
      <t>Pour chaque ligne, un identifiant est créé automatiquement à partir des données du tableau de l'onglet "Id_CR_SF". Les onglets sont créés dans l'ordre de remplissage de ce tableau</t>
    </r>
    <r>
      <rPr>
        <sz val="10"/>
        <color indexed="8"/>
        <rFont val="Arial"/>
        <family val="2"/>
      </rPr>
      <t xml:space="preserve"> et sont nommés selon la règle suivante: CRP_SF + n° identifiant. </t>
    </r>
  </si>
  <si>
    <r>
      <t>Nous vous invitons à compléter le tableau de l'onglet "</t>
    </r>
    <r>
      <rPr>
        <i/>
        <sz val="10"/>
        <color indexed="8"/>
        <rFont val="Arial"/>
        <family val="2"/>
      </rPr>
      <t>Id_CR_SF</t>
    </r>
    <r>
      <rPr>
        <sz val="10"/>
        <color indexed="8"/>
        <rFont val="Arial"/>
        <family val="2"/>
      </rPr>
      <t>" selon le même ordonnancement chaque année, afin qu'un même numéro d'identification soit toujours attribué à la même activité.</t>
    </r>
  </si>
  <si>
    <t xml:space="preserve">A noter : dans un souci d'adaptation permanente aux pratiques, des modifications ont été apportées aux cadres tels qu'ils figurent dans l'arrêté précité. </t>
  </si>
  <si>
    <t>Des différences apparaissent donc, de manière à en faciliter le remplissage et l'instruction, dans l'attente de la parution d'un nouvel arrêté à venir.</t>
  </si>
  <si>
    <t xml:space="preserve">=&gt; les établissements publics de santé (EPS) gérant des activités EHPAD*, avec ou sans section hébergement administrée (tarifs fixés par le Conseil Départemental ou non) ; </t>
  </si>
  <si>
    <t xml:space="preserve">=&gt; les EPS gérant des activités comprises dans le périmètre d'un CPOM "PH-SSIAD-AJA" (article L. 313-12-2** du CASF) signé avant le 1er janvier 2018. </t>
  </si>
  <si>
    <t>** ESMS relevant de l’article L. 313-12-2 du CASF : AJA, structures d’hébergement temporaires pour personnes âgées ou personnes handicapées, IME, IEM, IES, EEAP (et autres instituts accueillant des enfants handicapés), ITEP, CAFS, CAMSP,</t>
  </si>
  <si>
    <t>SESSAD, CMPP, CRP, CPO, MAS, FAM, SAMSAH, ESAT, BAPU, jardins d’enfants spécialisés, SPASAD et SSIAD.</t>
  </si>
  <si>
    <t>A noter: dans l'onglet "Fiche_Récap.", les données à renseigner abordent l'intégralité des activités de l'organisme, y compris le budget principal de l'EPS, pour une vision</t>
  </si>
  <si>
    <t>cohérente de la globalité dans laquelle l'activité médico-sociale s'insère.</t>
  </si>
  <si>
    <t>Ce cadre fonctionne sur la base d'un procédé de création automatique des onglets en remplissant le tableau de page de garde nommé « Activités sociales et médico-sociales</t>
  </si>
  <si>
    <r>
      <t xml:space="preserve">relevant du périmètre de l'EPCP » et en cliquant sur l’icône : </t>
    </r>
    <r>
      <rPr>
        <b/>
        <sz val="11"/>
        <color indexed="50"/>
        <rFont val="Arial"/>
        <family val="2"/>
      </rPr>
      <t>+</t>
    </r>
    <r>
      <rPr>
        <sz val="10"/>
        <color indexed="8"/>
        <rFont val="Arial"/>
        <family val="2"/>
      </rPr>
      <t xml:space="preserve"> , selon l’ordonnancement suivant : </t>
    </r>
  </si>
  <si>
    <t>2) Chacun des finess Etablissement (FINESS ET) relevant de l’organisme gestionnaire (c'est-à-dire du Finess EJ renseigné plus haut) et inclus dans le périmètre de l’EPCP, doit</t>
  </si>
  <si>
    <t xml:space="preserve">être renseigné dans le tableau du bas de la page de garde "Activités sociales et médico-sociales relevant du périmètre de l'EPCP". </t>
  </si>
  <si>
    <r>
      <rPr>
        <b/>
        <sz val="10"/>
        <rFont val="Arial"/>
        <family val="2"/>
      </rPr>
      <t xml:space="preserve">Les champs à saisir obligatoirement sur chaque ligne, pour que les onglets soient effectivement générés, </t>
    </r>
    <r>
      <rPr>
        <sz val="10"/>
        <rFont val="Arial"/>
        <family val="2"/>
      </rPr>
      <t xml:space="preserve">sont: </t>
    </r>
  </si>
  <si>
    <t>- "N° FINESS Etablissement" 
- "Catégorie"</t>
  </si>
  <si>
    <t>- Le déverrouillage peut véroler le fichier (impactant potentiellement la bonne marche de toutes les fonctions automatiques et la reconnaissance du fichier lors du dépôt sur la plateforme).</t>
  </si>
  <si>
    <r>
      <t>Afin de permettre leur intégration technique dans le présent cadre, il convient de saisir l'onglet "</t>
    </r>
    <r>
      <rPr>
        <i/>
        <sz val="10"/>
        <rFont val="Arial"/>
        <family val="2"/>
      </rPr>
      <t>Id_CR_SF</t>
    </r>
    <r>
      <rPr>
        <sz val="10"/>
        <rFont val="Arial"/>
        <family val="2"/>
      </rPr>
      <t>" selon le même procédé que le tableau de la page de garde décrit en</t>
    </r>
  </si>
  <si>
    <t xml:space="preserve">partie III. ci-dessus, afin que les onglets des CRP sans finess soient créés automatiquement. </t>
  </si>
  <si>
    <t>Tous les CRP_SF ont vocation à être pris en compte dans les calculs globaux (CAF, Tableau de financement, etc.). Veillez à bien mettre en cohérence le CRP de l'établissement</t>
  </si>
  <si>
    <t>d'adossement avec le CRP_SF rattaché, en déduisant les charges et produits du CRP_SF des montants indiqués dans le CRP de l'établissement d'adossement.</t>
  </si>
  <si>
    <t>#EPRDSA-2017-01#</t>
  </si>
  <si>
    <t>Gestionnaire</t>
  </si>
  <si>
    <t>Item</t>
  </si>
  <si>
    <t>Valeur Gestionnaire</t>
  </si>
  <si>
    <t>Référence</t>
  </si>
  <si>
    <t>Valeur Cadre</t>
  </si>
  <si>
    <t>Avis</t>
  </si>
  <si>
    <t>Cadre - version : 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</si>
</sst>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########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0.0"/>
    <numFmt numFmtId="172" formatCode="#,##0_ ;\-#,##0\ "/>
    <numFmt numFmtId="173" formatCode="_-* #,##0\ &quot;€&quot;_-;\-* #,##0\ &quot;€&quot;_-;_-* &quot;-&quot;??\ &quot;€&quot;_-;_-@_-"/>
  </numFmts>
  <fonts count="6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Geneva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7"/>
      <color indexed="8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6.5"/>
      <name val="Arial"/>
      <family val="2"/>
    </font>
    <font>
      <sz val="9"/>
      <name val="Arial"/>
      <family val="2"/>
    </font>
    <font>
      <b/>
      <sz val="11"/>
      <color indexed="50"/>
      <name val="Arial"/>
      <family val="2"/>
    </font>
    <font>
      <b/>
      <sz val="12"/>
      <color indexed="50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color indexed="2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0" tint="-0.0499799996614456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hair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>
        <color indexed="63"/>
      </bottom>
    </border>
    <border>
      <left/>
      <right style="medium"/>
      <top/>
      <bottom style="thin"/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ck">
        <color theme="0"/>
      </bottom>
    </border>
    <border>
      <left style="thin">
        <color theme="0"/>
      </left>
      <right/>
      <top/>
      <bottom style="thick">
        <color theme="0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53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indent="2"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0" xfId="65" applyFont="1" applyBorder="1" applyAlignment="1">
      <alignment vertical="center"/>
      <protection/>
    </xf>
    <xf numFmtId="0" fontId="8" fillId="0" borderId="15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27" borderId="26" xfId="0" applyFont="1" applyFill="1" applyBorder="1" applyAlignment="1" applyProtection="1" quotePrefix="1">
      <alignment horizontal="left" vertical="center" wrapText="1" indent="1"/>
      <protection locked="0"/>
    </xf>
    <xf numFmtId="166" fontId="4" fillId="27" borderId="26" xfId="0" applyNumberFormat="1" applyFont="1" applyFill="1" applyBorder="1" applyAlignment="1" applyProtection="1">
      <alignment horizontal="left" vertical="center" indent="1"/>
      <protection locked="0"/>
    </xf>
    <xf numFmtId="14" fontId="4" fillId="27" borderId="26" xfId="0" applyNumberFormat="1" applyFont="1" applyFill="1" applyBorder="1" applyAlignment="1" applyProtection="1">
      <alignment horizontal="left" vertical="center" indent="1"/>
      <protection locked="0"/>
    </xf>
    <xf numFmtId="49" fontId="4" fillId="27" borderId="26" xfId="0" applyNumberFormat="1" applyFont="1" applyFill="1" applyBorder="1" applyAlignment="1" applyProtection="1" quotePrefix="1">
      <alignment horizontal="left" vertical="center" wrapText="1" indent="1"/>
      <protection locked="0"/>
    </xf>
    <xf numFmtId="0" fontId="4" fillId="33" borderId="27" xfId="55" applyFont="1" applyFill="1" applyBorder="1" applyAlignment="1" applyProtection="1">
      <alignment vertical="center"/>
      <protection/>
    </xf>
    <xf numFmtId="0" fontId="4" fillId="33" borderId="28" xfId="55" applyFont="1" applyFill="1" applyBorder="1" applyAlignment="1" applyProtection="1">
      <alignment horizontal="center" vertical="center"/>
      <protection/>
    </xf>
    <xf numFmtId="0" fontId="4" fillId="33" borderId="29" xfId="55" applyFont="1" applyFill="1" applyBorder="1" applyProtection="1">
      <alignment/>
      <protection/>
    </xf>
    <xf numFmtId="0" fontId="4" fillId="33" borderId="30" xfId="55" applyFont="1" applyFill="1" applyBorder="1" applyAlignment="1" applyProtection="1">
      <alignment horizontal="center"/>
      <protection/>
    </xf>
    <xf numFmtId="0" fontId="9" fillId="33" borderId="0" xfId="55" applyFont="1" applyFill="1" applyBorder="1" applyAlignment="1" applyProtection="1">
      <alignment horizontal="left"/>
      <protection/>
    </xf>
    <xf numFmtId="0" fontId="4" fillId="33" borderId="0" xfId="55" applyFont="1" applyFill="1" applyBorder="1" applyProtection="1">
      <alignment/>
      <protection/>
    </xf>
    <xf numFmtId="0" fontId="4" fillId="33" borderId="0" xfId="55" applyFont="1" applyFill="1" applyBorder="1" applyAlignment="1" applyProtection="1">
      <alignment/>
      <protection/>
    </xf>
    <xf numFmtId="0" fontId="5" fillId="33" borderId="29" xfId="56" applyFont="1" applyFill="1" applyBorder="1" applyAlignment="1" applyProtection="1">
      <alignment horizontal="left" vertical="center"/>
      <protection/>
    </xf>
    <xf numFmtId="0" fontId="5" fillId="33" borderId="0" xfId="56" applyFont="1" applyFill="1" applyBorder="1" applyAlignment="1" applyProtection="1">
      <alignment horizontal="left" vertical="center"/>
      <protection/>
    </xf>
    <xf numFmtId="0" fontId="5" fillId="33" borderId="0" xfId="56" applyFont="1" applyFill="1" applyBorder="1" applyAlignment="1" applyProtection="1">
      <alignment horizontal="left" vertical="center" wrapText="1"/>
      <protection/>
    </xf>
    <xf numFmtId="0" fontId="5" fillId="33" borderId="30" xfId="56" applyFont="1" applyFill="1" applyBorder="1" applyAlignment="1" applyProtection="1">
      <alignment horizontal="center" vertical="center"/>
      <protection/>
    </xf>
    <xf numFmtId="0" fontId="8" fillId="33" borderId="0" xfId="56" applyFont="1" applyFill="1" applyBorder="1" applyAlignment="1" applyProtection="1">
      <alignment horizontal="left" vertical="center" wrapText="1"/>
      <protection/>
    </xf>
    <xf numFmtId="0" fontId="4" fillId="33" borderId="29" xfId="56" applyFont="1" applyFill="1" applyBorder="1" applyAlignment="1" applyProtection="1">
      <alignment horizontal="left"/>
      <protection/>
    </xf>
    <xf numFmtId="0" fontId="9" fillId="33" borderId="0" xfId="56" applyFont="1" applyFill="1" applyBorder="1" applyAlignment="1" applyProtection="1">
      <alignment horizontal="left"/>
      <protection/>
    </xf>
    <xf numFmtId="0" fontId="4" fillId="33" borderId="0" xfId="56" applyFont="1" applyFill="1" applyBorder="1" applyAlignment="1" applyProtection="1">
      <alignment horizontal="left" wrapText="1"/>
      <protection/>
    </xf>
    <xf numFmtId="49" fontId="4" fillId="33" borderId="0" xfId="56" applyNumberFormat="1" applyFont="1" applyFill="1" applyBorder="1" applyAlignment="1" applyProtection="1">
      <alignment horizontal="center" vertical="center"/>
      <protection/>
    </xf>
    <xf numFmtId="0" fontId="4" fillId="33" borderId="30" xfId="56" applyFont="1" applyFill="1" applyBorder="1" applyAlignment="1" applyProtection="1">
      <alignment horizontal="center"/>
      <protection/>
    </xf>
    <xf numFmtId="0" fontId="4" fillId="33" borderId="29" xfId="56" applyFont="1" applyFill="1" applyBorder="1" applyAlignment="1" applyProtection="1">
      <alignment vertical="center" wrapText="1"/>
      <protection/>
    </xf>
    <xf numFmtId="0" fontId="4" fillId="33" borderId="0" xfId="56" applyFont="1" applyFill="1" applyBorder="1" applyAlignment="1" applyProtection="1">
      <alignment horizontal="left" vertical="center" wrapText="1"/>
      <protection/>
    </xf>
    <xf numFmtId="0" fontId="4" fillId="33" borderId="26" xfId="56" applyFont="1" applyFill="1" applyBorder="1" applyAlignment="1" applyProtection="1">
      <alignment horizontal="left" vertical="center" wrapText="1" indent="1"/>
      <protection/>
    </xf>
    <xf numFmtId="0" fontId="4" fillId="33" borderId="30" xfId="56" applyFont="1" applyFill="1" applyBorder="1" applyAlignment="1" applyProtection="1">
      <alignment horizontal="center" vertical="center" wrapText="1"/>
      <protection/>
    </xf>
    <xf numFmtId="0" fontId="4" fillId="33" borderId="0" xfId="56" applyFont="1" applyFill="1" applyBorder="1" applyAlignment="1" applyProtection="1">
      <alignment vertical="center" wrapText="1"/>
      <protection/>
    </xf>
    <xf numFmtId="164" fontId="4" fillId="33" borderId="0" xfId="56" applyNumberFormat="1" applyFont="1" applyFill="1" applyBorder="1" applyAlignment="1" applyProtection="1">
      <alignment vertical="center" wrapText="1"/>
      <protection/>
    </xf>
    <xf numFmtId="0" fontId="4" fillId="33" borderId="29" xfId="56" applyFont="1" applyFill="1" applyBorder="1" applyProtection="1">
      <alignment/>
      <protection/>
    </xf>
    <xf numFmtId="0" fontId="4" fillId="33" borderId="0" xfId="56" applyFont="1" applyFill="1" applyBorder="1" applyAlignment="1" applyProtection="1">
      <alignment horizontal="left"/>
      <protection/>
    </xf>
    <xf numFmtId="0" fontId="10" fillId="33" borderId="0" xfId="56" applyFont="1" applyFill="1" applyBorder="1" applyAlignment="1" applyProtection="1">
      <alignment horizontal="left" vertical="center" wrapText="1"/>
      <protection/>
    </xf>
    <xf numFmtId="0" fontId="4" fillId="33" borderId="29" xfId="57" applyFont="1" applyFill="1" applyBorder="1" applyAlignment="1" applyProtection="1">
      <alignment vertical="center" wrapText="1"/>
      <protection/>
    </xf>
    <xf numFmtId="0" fontId="9" fillId="33" borderId="0" xfId="57" applyFont="1" applyFill="1" applyBorder="1" applyAlignment="1" applyProtection="1">
      <alignment horizontal="left" vertical="center"/>
      <protection/>
    </xf>
    <xf numFmtId="0" fontId="4" fillId="33" borderId="0" xfId="57" applyFont="1" applyFill="1" applyBorder="1" applyAlignment="1" applyProtection="1">
      <alignment vertical="center" wrapText="1"/>
      <protection/>
    </xf>
    <xf numFmtId="164" fontId="4" fillId="33" borderId="0" xfId="57" applyNumberFormat="1" applyFont="1" applyFill="1" applyBorder="1" applyAlignment="1" applyProtection="1">
      <alignment horizontal="center" vertical="center"/>
      <protection/>
    </xf>
    <xf numFmtId="0" fontId="4" fillId="33" borderId="30" xfId="57" applyFont="1" applyFill="1" applyBorder="1" applyAlignment="1" applyProtection="1">
      <alignment horizontal="center" vertical="center" wrapText="1"/>
      <protection/>
    </xf>
    <xf numFmtId="0" fontId="4" fillId="33" borderId="0" xfId="57" applyFont="1" applyFill="1" applyBorder="1" applyAlignment="1" applyProtection="1">
      <alignment horizontal="left" vertical="center" wrapText="1"/>
      <protection/>
    </xf>
    <xf numFmtId="0" fontId="4" fillId="33" borderId="26" xfId="57" applyFont="1" applyFill="1" applyBorder="1" applyAlignment="1" applyProtection="1">
      <alignment horizontal="left" vertical="center" wrapText="1" indent="1"/>
      <protection/>
    </xf>
    <xf numFmtId="0" fontId="10" fillId="33" borderId="26" xfId="57" applyFont="1" applyFill="1" applyBorder="1" applyAlignment="1" applyProtection="1">
      <alignment horizontal="left" vertical="center" wrapText="1" indent="3"/>
      <protection/>
    </xf>
    <xf numFmtId="0" fontId="4" fillId="33" borderId="29" xfId="55" applyFont="1" applyFill="1" applyBorder="1" applyAlignment="1" applyProtection="1">
      <alignment vertical="center"/>
      <protection/>
    </xf>
    <xf numFmtId="0" fontId="10" fillId="33" borderId="0" xfId="55" applyFont="1" applyFill="1" applyBorder="1" applyAlignment="1" applyProtection="1">
      <alignment horizontal="left" vertical="center"/>
      <protection/>
    </xf>
    <xf numFmtId="0" fontId="5" fillId="33" borderId="0" xfId="55" applyFont="1" applyFill="1" applyBorder="1" applyAlignment="1" applyProtection="1">
      <alignment vertical="center" wrapText="1"/>
      <protection/>
    </xf>
    <xf numFmtId="164" fontId="5" fillId="33" borderId="0" xfId="55" applyNumberFormat="1" applyFont="1" applyFill="1" applyBorder="1" applyAlignment="1" applyProtection="1">
      <alignment vertical="center"/>
      <protection/>
    </xf>
    <xf numFmtId="0" fontId="4" fillId="33" borderId="30" xfId="55" applyFont="1" applyFill="1" applyBorder="1" applyAlignment="1" applyProtection="1">
      <alignment horizontal="center" vertical="center"/>
      <protection/>
    </xf>
    <xf numFmtId="0" fontId="10" fillId="33" borderId="0" xfId="57" applyFont="1" applyFill="1" applyBorder="1" applyAlignment="1" applyProtection="1">
      <alignment horizontal="left" vertical="center" wrapText="1"/>
      <protection/>
    </xf>
    <xf numFmtId="0" fontId="5" fillId="33" borderId="26" xfId="57" applyFont="1" applyFill="1" applyBorder="1" applyAlignment="1" applyProtection="1">
      <alignment horizontal="left" wrapText="1" indent="1"/>
      <protection/>
    </xf>
    <xf numFmtId="164" fontId="5" fillId="33" borderId="26" xfId="57" applyNumberFormat="1" applyFont="1" applyFill="1" applyBorder="1" applyAlignment="1" applyProtection="1">
      <alignment vertical="center"/>
      <protection/>
    </xf>
    <xf numFmtId="164" fontId="5" fillId="33" borderId="26" xfId="58" applyNumberFormat="1" applyFont="1" applyFill="1" applyBorder="1" applyAlignment="1" applyProtection="1">
      <alignment vertical="center"/>
      <protection/>
    </xf>
    <xf numFmtId="0" fontId="4" fillId="33" borderId="0" xfId="57" applyFont="1" applyFill="1" applyBorder="1" applyAlignment="1" applyProtection="1">
      <alignment wrapText="1"/>
      <protection/>
    </xf>
    <xf numFmtId="164" fontId="5" fillId="33" borderId="0" xfId="57" applyNumberFormat="1" applyFont="1" applyFill="1" applyBorder="1" applyAlignment="1" applyProtection="1">
      <alignment vertical="center"/>
      <protection/>
    </xf>
    <xf numFmtId="0" fontId="5" fillId="33" borderId="29" xfId="55" applyFont="1" applyFill="1" applyBorder="1" applyAlignment="1" applyProtection="1">
      <alignment horizontal="center" vertical="center" wrapText="1"/>
      <protection/>
    </xf>
    <xf numFmtId="0" fontId="5" fillId="33" borderId="0" xfId="55" applyFont="1" applyFill="1" applyBorder="1" applyAlignment="1" applyProtection="1">
      <alignment horizontal="left"/>
      <protection/>
    </xf>
    <xf numFmtId="0" fontId="5" fillId="33" borderId="0" xfId="55" applyFont="1" applyFill="1" applyBorder="1" applyAlignment="1" applyProtection="1">
      <alignment horizontal="center" wrapText="1"/>
      <protection/>
    </xf>
    <xf numFmtId="0" fontId="5" fillId="33" borderId="30" xfId="55" applyFont="1" applyFill="1" applyBorder="1" applyAlignment="1" applyProtection="1">
      <alignment horizontal="center" vertical="center" wrapText="1"/>
      <protection/>
    </xf>
    <xf numFmtId="0" fontId="5" fillId="33" borderId="0" xfId="55" applyFont="1" applyFill="1" applyBorder="1" applyAlignment="1" applyProtection="1">
      <alignment horizontal="left" vertical="center"/>
      <protection/>
    </xf>
    <xf numFmtId="0" fontId="5" fillId="33" borderId="0" xfId="55" applyFont="1" applyFill="1" applyBorder="1" applyAlignment="1" applyProtection="1">
      <alignment horizontal="centerContinuous" vertical="center" wrapText="1"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0" fontId="5" fillId="33" borderId="0" xfId="55" applyFont="1" applyFill="1" applyBorder="1" applyAlignment="1" applyProtection="1">
      <alignment horizontal="left" vertical="center" wrapText="1"/>
      <protection/>
    </xf>
    <xf numFmtId="164" fontId="4" fillId="33" borderId="0" xfId="55" applyNumberFormat="1" applyFont="1" applyFill="1" applyBorder="1" applyAlignment="1" applyProtection="1">
      <alignment horizontal="center" vertical="center"/>
      <protection/>
    </xf>
    <xf numFmtId="0" fontId="4" fillId="33" borderId="26" xfId="55" applyFont="1" applyFill="1" applyBorder="1" applyAlignment="1" applyProtection="1">
      <alignment horizontal="left" vertical="center" wrapText="1" indent="1"/>
      <protection/>
    </xf>
    <xf numFmtId="0" fontId="4" fillId="33" borderId="29" xfId="55" applyFont="1" applyFill="1" applyBorder="1" applyAlignment="1" applyProtection="1">
      <alignment vertical="center" wrapText="1"/>
      <protection/>
    </xf>
    <xf numFmtId="0" fontId="4" fillId="33" borderId="0" xfId="55" applyFont="1" applyFill="1" applyBorder="1" applyAlignment="1" applyProtection="1">
      <alignment horizontal="left" vertical="center" wrapText="1"/>
      <protection/>
    </xf>
    <xf numFmtId="0" fontId="4" fillId="33" borderId="30" xfId="55" applyFont="1" applyFill="1" applyBorder="1" applyAlignment="1" applyProtection="1">
      <alignment horizontal="center" vertical="center" wrapText="1"/>
      <protection/>
    </xf>
    <xf numFmtId="0" fontId="4" fillId="33" borderId="0" xfId="55" applyFont="1" applyFill="1" applyBorder="1" applyAlignment="1" applyProtection="1">
      <alignment vertical="center" wrapText="1"/>
      <protection/>
    </xf>
    <xf numFmtId="164" fontId="4" fillId="33" borderId="0" xfId="55" applyNumberFormat="1" applyFont="1" applyFill="1" applyBorder="1" applyAlignment="1" applyProtection="1">
      <alignment vertical="center"/>
      <protection/>
    </xf>
    <xf numFmtId="0" fontId="5" fillId="33" borderId="26" xfId="55" applyFont="1" applyFill="1" applyBorder="1" applyAlignment="1" applyProtection="1">
      <alignment horizontal="left" vertical="center" wrapText="1" indent="1"/>
      <protection/>
    </xf>
    <xf numFmtId="164" fontId="5" fillId="33" borderId="26" xfId="55" applyNumberFormat="1" applyFont="1" applyFill="1" applyBorder="1" applyAlignment="1" applyProtection="1">
      <alignment vertical="center"/>
      <protection/>
    </xf>
    <xf numFmtId="0" fontId="5" fillId="33" borderId="0" xfId="55" applyFont="1" applyFill="1" applyBorder="1" applyAlignment="1" applyProtection="1" quotePrefix="1">
      <alignment vertical="center" wrapText="1"/>
      <protection/>
    </xf>
    <xf numFmtId="0" fontId="4" fillId="33" borderId="0" xfId="55" applyFont="1" applyFill="1" applyBorder="1" applyAlignment="1" applyProtection="1">
      <alignment horizontal="left"/>
      <protection/>
    </xf>
    <xf numFmtId="0" fontId="4" fillId="33" borderId="0" xfId="55" applyFont="1" applyFill="1" applyBorder="1" applyAlignment="1" applyProtection="1">
      <alignment wrapText="1"/>
      <protection/>
    </xf>
    <xf numFmtId="164" fontId="4" fillId="33" borderId="0" xfId="55" applyNumberFormat="1" applyFont="1" applyFill="1" applyBorder="1" applyAlignment="1" applyProtection="1">
      <alignment horizontal="center"/>
      <protection/>
    </xf>
    <xf numFmtId="0" fontId="4" fillId="33" borderId="0" xfId="54" applyFont="1" applyFill="1" applyBorder="1" applyAlignment="1" applyProtection="1">
      <alignment horizontal="left" vertical="top"/>
      <protection/>
    </xf>
    <xf numFmtId="0" fontId="4" fillId="33" borderId="26" xfId="54" applyFont="1" applyFill="1" applyBorder="1" applyAlignment="1" applyProtection="1">
      <alignment horizontal="left" vertical="center" wrapText="1" indent="1"/>
      <protection/>
    </xf>
    <xf numFmtId="0" fontId="4" fillId="33" borderId="0" xfId="54" applyFont="1" applyFill="1" applyBorder="1" applyAlignment="1" applyProtection="1">
      <alignment horizontal="left" vertical="top" wrapText="1"/>
      <protection/>
    </xf>
    <xf numFmtId="0" fontId="4" fillId="33" borderId="0" xfId="54" applyFont="1" applyFill="1" applyBorder="1" applyAlignment="1" applyProtection="1">
      <alignment vertical="center" wrapText="1"/>
      <protection/>
    </xf>
    <xf numFmtId="0" fontId="4" fillId="33" borderId="0" xfId="57" applyFont="1" applyFill="1" applyBorder="1" applyAlignment="1" applyProtection="1">
      <alignment horizontal="left" vertical="top" wrapText="1"/>
      <protection/>
    </xf>
    <xf numFmtId="164" fontId="4" fillId="33" borderId="0" xfId="57" applyNumberFormat="1" applyFont="1" applyFill="1" applyBorder="1" applyAlignment="1" applyProtection="1">
      <alignment vertical="center" wrapText="1"/>
      <protection/>
    </xf>
    <xf numFmtId="0" fontId="4" fillId="33" borderId="29" xfId="58" applyFont="1" applyFill="1" applyBorder="1" applyAlignment="1" applyProtection="1">
      <alignment vertical="center" wrapText="1"/>
      <protection/>
    </xf>
    <xf numFmtId="0" fontId="9" fillId="33" borderId="0" xfId="58" applyFont="1" applyFill="1" applyBorder="1" applyAlignment="1" applyProtection="1">
      <alignment horizontal="left"/>
      <protection/>
    </xf>
    <xf numFmtId="0" fontId="4" fillId="33" borderId="0" xfId="58" applyFont="1" applyFill="1" applyBorder="1" applyAlignment="1" applyProtection="1">
      <alignment wrapText="1"/>
      <protection/>
    </xf>
    <xf numFmtId="0" fontId="4" fillId="33" borderId="30" xfId="58" applyFont="1" applyFill="1" applyBorder="1" applyAlignment="1" applyProtection="1">
      <alignment horizontal="center" vertical="center" wrapText="1"/>
      <protection/>
    </xf>
    <xf numFmtId="0" fontId="4" fillId="33" borderId="0" xfId="58" applyFont="1" applyFill="1" applyBorder="1" applyAlignment="1" applyProtection="1">
      <alignment horizontal="left" vertical="center" wrapText="1"/>
      <protection/>
    </xf>
    <xf numFmtId="0" fontId="4" fillId="33" borderId="26" xfId="58" applyFont="1" applyFill="1" applyBorder="1" applyAlignment="1" applyProtection="1">
      <alignment horizontal="left" vertical="center" wrapText="1" indent="1"/>
      <protection/>
    </xf>
    <xf numFmtId="0" fontId="10" fillId="33" borderId="0" xfId="58" applyFont="1" applyFill="1" applyBorder="1" applyAlignment="1" applyProtection="1">
      <alignment horizontal="left" vertical="center" wrapText="1"/>
      <protection/>
    </xf>
    <xf numFmtId="0" fontId="4" fillId="33" borderId="0" xfId="58" applyFont="1" applyFill="1" applyBorder="1" applyAlignment="1" applyProtection="1">
      <alignment vertical="center" wrapText="1"/>
      <protection/>
    </xf>
    <xf numFmtId="164" fontId="4" fillId="33" borderId="0" xfId="58" applyNumberFormat="1" applyFont="1" applyFill="1" applyBorder="1" applyAlignment="1" applyProtection="1">
      <alignment vertical="center" wrapText="1"/>
      <protection/>
    </xf>
    <xf numFmtId="0" fontId="4" fillId="33" borderId="26" xfId="0" applyFont="1" applyFill="1" applyBorder="1" applyAlignment="1" applyProtection="1">
      <alignment horizontal="left" wrapText="1" indent="1"/>
      <protection/>
    </xf>
    <xf numFmtId="0" fontId="4" fillId="33" borderId="29" xfId="58" applyFont="1" applyFill="1" applyBorder="1" applyAlignment="1" applyProtection="1">
      <alignment horizontal="left" wrapText="1"/>
      <protection/>
    </xf>
    <xf numFmtId="0" fontId="9" fillId="33" borderId="0" xfId="58" applyFont="1" applyFill="1" applyBorder="1" applyAlignment="1" applyProtection="1">
      <alignment horizontal="left" wrapText="1"/>
      <protection/>
    </xf>
    <xf numFmtId="164" fontId="4" fillId="33" borderId="0" xfId="58" applyNumberFormat="1" applyFont="1" applyFill="1" applyBorder="1" applyAlignment="1" applyProtection="1">
      <alignment horizontal="left" wrapText="1"/>
      <protection/>
    </xf>
    <xf numFmtId="0" fontId="4" fillId="33" borderId="30" xfId="58" applyFont="1" applyFill="1" applyBorder="1" applyAlignment="1" applyProtection="1">
      <alignment horizontal="center" wrapText="1"/>
      <protection/>
    </xf>
    <xf numFmtId="0" fontId="4" fillId="33" borderId="0" xfId="58" applyFont="1" applyFill="1" applyBorder="1" applyAlignment="1" applyProtection="1">
      <alignment horizontal="left" vertical="top" wrapText="1"/>
      <protection/>
    </xf>
    <xf numFmtId="0" fontId="10" fillId="33" borderId="29" xfId="58" applyFont="1" applyFill="1" applyBorder="1" applyAlignment="1" applyProtection="1">
      <alignment vertical="center" wrapText="1"/>
      <protection/>
    </xf>
    <xf numFmtId="0" fontId="10" fillId="33" borderId="26" xfId="0" applyFont="1" applyFill="1" applyBorder="1" applyAlignment="1" applyProtection="1">
      <alignment horizontal="left" wrapText="1" indent="3"/>
      <protection/>
    </xf>
    <xf numFmtId="0" fontId="10" fillId="33" borderId="30" xfId="58" applyFont="1" applyFill="1" applyBorder="1" applyAlignment="1" applyProtection="1">
      <alignment horizontal="center" vertical="center" wrapText="1"/>
      <protection/>
    </xf>
    <xf numFmtId="0" fontId="5" fillId="33" borderId="26" xfId="58" applyFont="1" applyFill="1" applyBorder="1" applyAlignment="1" applyProtection="1">
      <alignment horizontal="left" vertical="center" wrapText="1" indent="1"/>
      <protection/>
    </xf>
    <xf numFmtId="0" fontId="4" fillId="33" borderId="29" xfId="58" applyFont="1" applyFill="1" applyBorder="1" applyAlignment="1" applyProtection="1">
      <alignment wrapText="1"/>
      <protection/>
    </xf>
    <xf numFmtId="0" fontId="10" fillId="33" borderId="0" xfId="58" applyFont="1" applyFill="1" applyBorder="1" applyAlignment="1" applyProtection="1">
      <alignment horizontal="left" wrapText="1"/>
      <protection/>
    </xf>
    <xf numFmtId="164" fontId="4" fillId="33" borderId="0" xfId="58" applyNumberFormat="1" applyFont="1" applyFill="1" applyBorder="1" applyAlignment="1" applyProtection="1">
      <alignment/>
      <protection/>
    </xf>
    <xf numFmtId="164" fontId="5" fillId="33" borderId="0" xfId="58" applyNumberFormat="1" applyFont="1" applyFill="1" applyBorder="1" applyAlignment="1" applyProtection="1">
      <alignment/>
      <protection/>
    </xf>
    <xf numFmtId="164" fontId="4" fillId="33" borderId="26" xfId="58" applyNumberFormat="1" applyFont="1" applyFill="1" applyBorder="1" applyAlignment="1" applyProtection="1">
      <alignment vertical="center" wrapText="1"/>
      <protection/>
    </xf>
    <xf numFmtId="164" fontId="4" fillId="33" borderId="26" xfId="58" applyNumberFormat="1" applyFont="1" applyFill="1" applyBorder="1" applyAlignment="1" applyProtection="1">
      <alignment vertical="center"/>
      <protection/>
    </xf>
    <xf numFmtId="164" fontId="4" fillId="33" borderId="0" xfId="55" applyNumberFormat="1" applyFont="1" applyFill="1" applyBorder="1" applyProtection="1">
      <alignment/>
      <protection/>
    </xf>
    <xf numFmtId="0" fontId="4" fillId="33" borderId="0" xfId="59" applyFont="1" applyFill="1" applyBorder="1" applyAlignment="1" applyProtection="1">
      <alignment horizontal="left"/>
      <protection/>
    </xf>
    <xf numFmtId="0" fontId="4" fillId="33" borderId="0" xfId="59" applyFont="1" applyFill="1" applyBorder="1" applyAlignment="1" applyProtection="1">
      <alignment wrapText="1"/>
      <protection/>
    </xf>
    <xf numFmtId="0" fontId="4" fillId="33" borderId="0" xfId="59" applyFont="1" applyFill="1" applyBorder="1" applyProtection="1">
      <alignment/>
      <protection/>
    </xf>
    <xf numFmtId="0" fontId="8" fillId="33" borderId="0" xfId="59" applyFont="1" applyFill="1" applyBorder="1" applyAlignment="1" applyProtection="1">
      <alignment horizontal="left" vertical="center" wrapText="1"/>
      <protection/>
    </xf>
    <xf numFmtId="0" fontId="5" fillId="33" borderId="0" xfId="59" applyFont="1" applyFill="1" applyBorder="1" applyAlignment="1" applyProtection="1">
      <alignment horizontal="left"/>
      <protection/>
    </xf>
    <xf numFmtId="0" fontId="5" fillId="33" borderId="0" xfId="59" applyFont="1" applyFill="1" applyBorder="1" applyAlignment="1" applyProtection="1">
      <alignment horizontal="left" vertical="center"/>
      <protection/>
    </xf>
    <xf numFmtId="0" fontId="5" fillId="33" borderId="0" xfId="59" applyFont="1" applyFill="1" applyBorder="1" applyAlignment="1" applyProtection="1">
      <alignment vertical="center" wrapText="1"/>
      <protection/>
    </xf>
    <xf numFmtId="0" fontId="4" fillId="33" borderId="0" xfId="59" applyFont="1" applyFill="1" applyBorder="1" applyAlignment="1" applyProtection="1">
      <alignment horizontal="left" vertical="top" wrapText="1"/>
      <protection/>
    </xf>
    <xf numFmtId="0" fontId="4" fillId="33" borderId="0" xfId="59" applyFont="1" applyFill="1" applyBorder="1" applyAlignment="1" applyProtection="1">
      <alignment horizontal="left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 indent="3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3" borderId="0" xfId="59" applyFont="1" applyFill="1" applyBorder="1" applyAlignment="1" applyProtection="1">
      <alignment horizontal="left" vertical="center"/>
      <protection/>
    </xf>
    <xf numFmtId="0" fontId="5" fillId="33" borderId="26" xfId="59" applyFont="1" applyFill="1" applyBorder="1" applyAlignment="1" applyProtection="1">
      <alignment horizontal="left" vertical="center" wrapText="1" indent="1"/>
      <protection/>
    </xf>
    <xf numFmtId="0" fontId="4" fillId="33" borderId="0" xfId="59" applyFont="1" applyFill="1" applyBorder="1" applyAlignment="1" applyProtection="1">
      <alignment vertical="center" wrapText="1"/>
      <protection/>
    </xf>
    <xf numFmtId="164" fontId="5" fillId="33" borderId="0" xfId="58" applyNumberFormat="1" applyFont="1" applyFill="1" applyBorder="1" applyAlignment="1" applyProtection="1">
      <alignment vertical="center"/>
      <protection/>
    </xf>
    <xf numFmtId="0" fontId="4" fillId="33" borderId="26" xfId="60" applyFont="1" applyFill="1" applyBorder="1" applyAlignment="1" applyProtection="1">
      <alignment horizontal="left" vertical="center" wrapText="1" indent="1"/>
      <protection/>
    </xf>
    <xf numFmtId="0" fontId="4" fillId="33" borderId="0" xfId="55" applyFont="1" applyFill="1" applyBorder="1" applyAlignment="1" applyProtection="1">
      <alignment horizontal="left" wrapText="1"/>
      <protection/>
    </xf>
    <xf numFmtId="0" fontId="4" fillId="33" borderId="0" xfId="60" applyFont="1" applyFill="1" applyBorder="1" applyAlignment="1" applyProtection="1">
      <alignment horizontal="left" vertical="center" wrapText="1"/>
      <protection/>
    </xf>
    <xf numFmtId="0" fontId="4" fillId="33" borderId="0" xfId="60" applyFont="1" applyFill="1" applyBorder="1" applyAlignment="1" applyProtection="1">
      <alignment vertical="center" wrapText="1"/>
      <protection/>
    </xf>
    <xf numFmtId="0" fontId="4" fillId="33" borderId="0" xfId="60" applyFont="1" applyFill="1" applyBorder="1" applyProtection="1">
      <alignment/>
      <protection/>
    </xf>
    <xf numFmtId="0" fontId="8" fillId="33" borderId="0" xfId="61" applyFont="1" applyFill="1" applyBorder="1" applyAlignment="1" applyProtection="1">
      <alignment horizontal="left" vertical="center" wrapText="1"/>
      <protection/>
    </xf>
    <xf numFmtId="0" fontId="4" fillId="33" borderId="0" xfId="60" applyFont="1" applyFill="1" applyBorder="1" applyAlignment="1" applyProtection="1">
      <alignment horizontal="left" vertical="center"/>
      <protection/>
    </xf>
    <xf numFmtId="0" fontId="9" fillId="33" borderId="0" xfId="61" applyFont="1" applyFill="1" applyBorder="1" applyAlignment="1" applyProtection="1">
      <alignment horizontal="left"/>
      <protection/>
    </xf>
    <xf numFmtId="0" fontId="4" fillId="33" borderId="0" xfId="61" applyFont="1" applyFill="1" applyBorder="1" applyAlignment="1" applyProtection="1">
      <alignment wrapText="1"/>
      <protection/>
    </xf>
    <xf numFmtId="0" fontId="10" fillId="33" borderId="0" xfId="61" applyFont="1" applyFill="1" applyBorder="1" applyProtection="1">
      <alignment/>
      <protection/>
    </xf>
    <xf numFmtId="0" fontId="10" fillId="33" borderId="0" xfId="61" applyFont="1" applyFill="1" applyBorder="1" applyAlignment="1" applyProtection="1">
      <alignment vertical="center" wrapText="1"/>
      <protection/>
    </xf>
    <xf numFmtId="0" fontId="4" fillId="33" borderId="0" xfId="61" applyFont="1" applyFill="1" applyBorder="1" applyAlignment="1" applyProtection="1">
      <alignment horizontal="left" vertical="center"/>
      <protection/>
    </xf>
    <xf numFmtId="0" fontId="4" fillId="33" borderId="26" xfId="61" applyFont="1" applyFill="1" applyBorder="1" applyAlignment="1" applyProtection="1">
      <alignment horizontal="left" vertical="center" wrapText="1" indent="1"/>
      <protection/>
    </xf>
    <xf numFmtId="0" fontId="10" fillId="33" borderId="0" xfId="61" applyFont="1" applyFill="1" applyBorder="1" applyAlignment="1" applyProtection="1">
      <alignment horizontal="left" vertical="center"/>
      <protection/>
    </xf>
    <xf numFmtId="0" fontId="4" fillId="33" borderId="0" xfId="61" applyFont="1" applyFill="1" applyBorder="1" applyAlignment="1" applyProtection="1">
      <alignment vertical="center" wrapText="1"/>
      <protection/>
    </xf>
    <xf numFmtId="0" fontId="4" fillId="33" borderId="0" xfId="61" applyFont="1" applyFill="1" applyBorder="1" applyProtection="1">
      <alignment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9" fillId="33" borderId="0" xfId="61" applyFont="1" applyFill="1" applyBorder="1" applyAlignment="1" applyProtection="1">
      <alignment horizontal="left" vertical="center"/>
      <protection/>
    </xf>
    <xf numFmtId="0" fontId="5" fillId="33" borderId="26" xfId="61" applyFont="1" applyFill="1" applyBorder="1" applyAlignment="1" applyProtection="1">
      <alignment horizontal="left" vertical="center" wrapText="1" indent="1"/>
      <protection/>
    </xf>
    <xf numFmtId="0" fontId="5" fillId="33" borderId="0" xfId="61" applyFont="1" applyFill="1" applyBorder="1" applyAlignment="1" applyProtection="1">
      <alignment vertical="center" wrapText="1"/>
      <protection/>
    </xf>
    <xf numFmtId="0" fontId="4" fillId="33" borderId="29" xfId="61" applyFont="1" applyFill="1" applyBorder="1" applyAlignment="1" applyProtection="1">
      <alignment vertical="center" wrapText="1"/>
      <protection/>
    </xf>
    <xf numFmtId="164" fontId="4" fillId="33" borderId="26" xfId="61" applyNumberFormat="1" applyFont="1" applyFill="1" applyBorder="1" applyAlignment="1" applyProtection="1">
      <alignment vertical="center" wrapText="1"/>
      <protection/>
    </xf>
    <xf numFmtId="0" fontId="4" fillId="33" borderId="30" xfId="61" applyFont="1" applyFill="1" applyBorder="1" applyAlignment="1" applyProtection="1">
      <alignment horizontal="center" vertical="center" wrapText="1"/>
      <protection/>
    </xf>
    <xf numFmtId="0" fontId="4" fillId="33" borderId="22" xfId="55" applyFont="1" applyFill="1" applyBorder="1" applyProtection="1">
      <alignment/>
      <protection/>
    </xf>
    <xf numFmtId="0" fontId="4" fillId="33" borderId="31" xfId="55" applyFont="1" applyFill="1" applyBorder="1" applyAlignment="1" applyProtection="1">
      <alignment horizontal="left"/>
      <protection/>
    </xf>
    <xf numFmtId="0" fontId="4" fillId="33" borderId="31" xfId="55" applyFont="1" applyFill="1" applyBorder="1" applyAlignment="1" applyProtection="1">
      <alignment wrapText="1"/>
      <protection/>
    </xf>
    <xf numFmtId="0" fontId="4" fillId="33" borderId="31" xfId="55" applyFont="1" applyFill="1" applyBorder="1" applyProtection="1">
      <alignment/>
      <protection/>
    </xf>
    <xf numFmtId="0" fontId="4" fillId="33" borderId="23" xfId="55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left" vertical="center" wrapText="1" inden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3" fillId="33" borderId="36" xfId="53" applyFont="1" applyFill="1" applyBorder="1" applyAlignment="1" applyProtection="1">
      <alignment vertical="top" wrapText="1"/>
      <protection/>
    </xf>
    <xf numFmtId="0" fontId="4" fillId="0" borderId="29" xfId="0" applyFont="1" applyBorder="1" applyAlignment="1" applyProtection="1">
      <alignment vertical="center"/>
      <protection locked="0"/>
    </xf>
    <xf numFmtId="164" fontId="4" fillId="27" borderId="26" xfId="56" applyNumberFormat="1" applyFont="1" applyFill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34" borderId="0" xfId="55" applyFont="1" applyFill="1" applyAlignment="1" applyProtection="1">
      <alignment vertical="center"/>
      <protection/>
    </xf>
    <xf numFmtId="0" fontId="4" fillId="34" borderId="0" xfId="55" applyFont="1" applyFill="1" applyProtection="1">
      <alignment/>
      <protection/>
    </xf>
    <xf numFmtId="0" fontId="5" fillId="34" borderId="0" xfId="56" applyFont="1" applyFill="1" applyAlignment="1" applyProtection="1">
      <alignment horizontal="left" vertical="center"/>
      <protection/>
    </xf>
    <xf numFmtId="0" fontId="4" fillId="34" borderId="0" xfId="56" applyFont="1" applyFill="1" applyAlignment="1" applyProtection="1">
      <alignment horizontal="left"/>
      <protection/>
    </xf>
    <xf numFmtId="0" fontId="4" fillId="34" borderId="0" xfId="56" applyFont="1" applyFill="1" applyAlignment="1" applyProtection="1">
      <alignment vertical="center" wrapText="1"/>
      <protection/>
    </xf>
    <xf numFmtId="0" fontId="4" fillId="34" borderId="0" xfId="56" applyFont="1" applyFill="1" applyBorder="1" applyAlignment="1" applyProtection="1">
      <alignment vertical="center" wrapText="1"/>
      <protection/>
    </xf>
    <xf numFmtId="0" fontId="4" fillId="34" borderId="0" xfId="56" applyFont="1" applyFill="1" applyProtection="1">
      <alignment/>
      <protection/>
    </xf>
    <xf numFmtId="0" fontId="4" fillId="34" borderId="0" xfId="56" applyFont="1" applyFill="1" applyBorder="1" applyProtection="1">
      <alignment/>
      <protection/>
    </xf>
    <xf numFmtId="0" fontId="4" fillId="34" borderId="0" xfId="57" applyFont="1" applyFill="1" applyBorder="1" applyAlignment="1" applyProtection="1">
      <alignment vertical="center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0" fontId="5" fillId="34" borderId="0" xfId="55" applyFont="1" applyFill="1" applyBorder="1" applyAlignment="1" applyProtection="1">
      <alignment horizontal="center" vertical="center" wrapText="1"/>
      <protection/>
    </xf>
    <xf numFmtId="0" fontId="5" fillId="34" borderId="0" xfId="55" applyFont="1" applyFill="1" applyAlignment="1" applyProtection="1">
      <alignment horizontal="center" vertical="center" wrapText="1"/>
      <protection/>
    </xf>
    <xf numFmtId="0" fontId="4" fillId="34" borderId="0" xfId="55" applyFont="1" applyFill="1" applyAlignment="1" applyProtection="1">
      <alignment vertical="center" wrapText="1"/>
      <protection/>
    </xf>
    <xf numFmtId="0" fontId="4" fillId="34" borderId="0" xfId="55" applyFont="1" applyFill="1" applyBorder="1" applyAlignment="1" applyProtection="1">
      <alignment vertical="center"/>
      <protection/>
    </xf>
    <xf numFmtId="0" fontId="4" fillId="34" borderId="0" xfId="58" applyFont="1" applyFill="1" applyBorder="1" applyAlignment="1" applyProtection="1">
      <alignment vertical="center" wrapText="1"/>
      <protection/>
    </xf>
    <xf numFmtId="0" fontId="4" fillId="34" borderId="0" xfId="58" applyFont="1" applyFill="1" applyAlignment="1" applyProtection="1">
      <alignment vertical="center" wrapText="1"/>
      <protection/>
    </xf>
    <xf numFmtId="0" fontId="4" fillId="34" borderId="0" xfId="58" applyFont="1" applyFill="1" applyBorder="1" applyAlignment="1" applyProtection="1">
      <alignment horizontal="left" wrapText="1"/>
      <protection/>
    </xf>
    <xf numFmtId="0" fontId="10" fillId="34" borderId="0" xfId="58" applyFont="1" applyFill="1" applyAlignment="1" applyProtection="1">
      <alignment vertical="center" wrapText="1"/>
      <protection/>
    </xf>
    <xf numFmtId="0" fontId="4" fillId="34" borderId="0" xfId="58" applyFont="1" applyFill="1" applyBorder="1" applyAlignment="1" applyProtection="1">
      <alignment wrapText="1"/>
      <protection/>
    </xf>
    <xf numFmtId="0" fontId="4" fillId="34" borderId="0" xfId="55" applyFont="1" applyFill="1" applyBorder="1" applyProtection="1">
      <alignment/>
      <protection/>
    </xf>
    <xf numFmtId="0" fontId="4" fillId="34" borderId="0" xfId="61" applyFont="1" applyFill="1" applyAlignment="1" applyProtection="1">
      <alignment vertical="center" wrapText="1"/>
      <protection/>
    </xf>
    <xf numFmtId="0" fontId="4" fillId="34" borderId="0" xfId="55" applyFont="1" applyFill="1" applyAlignment="1" applyProtection="1">
      <alignment horizontal="left"/>
      <protection/>
    </xf>
    <xf numFmtId="0" fontId="4" fillId="34" borderId="0" xfId="55" applyFont="1" applyFill="1" applyAlignment="1" applyProtection="1">
      <alignment wrapText="1"/>
      <protection/>
    </xf>
    <xf numFmtId="0" fontId="4" fillId="34" borderId="0" xfId="55" applyFont="1" applyFill="1" applyAlignment="1" applyProtection="1">
      <alignment horizontal="center"/>
      <protection/>
    </xf>
    <xf numFmtId="0" fontId="10" fillId="33" borderId="0" xfId="55" applyFont="1" applyFill="1" applyBorder="1" applyAlignment="1" applyProtection="1">
      <alignment horizontal="left" vertical="top"/>
      <protection/>
    </xf>
    <xf numFmtId="0" fontId="10" fillId="33" borderId="29" xfId="57" applyFont="1" applyFill="1" applyBorder="1" applyAlignment="1" applyProtection="1">
      <alignment vertical="center" wrapText="1"/>
      <protection/>
    </xf>
    <xf numFmtId="164" fontId="10" fillId="27" borderId="26" xfId="56" applyNumberFormat="1" applyFont="1" applyFill="1" applyBorder="1" applyAlignment="1" applyProtection="1">
      <alignment vertical="center" wrapText="1"/>
      <protection locked="0"/>
    </xf>
    <xf numFmtId="0" fontId="10" fillId="33" borderId="30" xfId="57" applyFont="1" applyFill="1" applyBorder="1" applyAlignment="1" applyProtection="1">
      <alignment horizontal="center" vertical="center" wrapText="1"/>
      <protection/>
    </xf>
    <xf numFmtId="0" fontId="10" fillId="34" borderId="0" xfId="57" applyFont="1" applyFill="1" applyAlignment="1" applyProtection="1">
      <alignment vertical="center" wrapText="1"/>
      <protection/>
    </xf>
    <xf numFmtId="0" fontId="10" fillId="33" borderId="29" xfId="55" applyFont="1" applyFill="1" applyBorder="1" applyProtection="1">
      <alignment/>
      <protection/>
    </xf>
    <xf numFmtId="0" fontId="10" fillId="33" borderId="0" xfId="59" applyFont="1" applyFill="1" applyBorder="1" applyAlignment="1" applyProtection="1">
      <alignment horizontal="left" vertical="top" wrapText="1"/>
      <protection/>
    </xf>
    <xf numFmtId="0" fontId="10" fillId="33" borderId="30" xfId="55" applyFont="1" applyFill="1" applyBorder="1" applyAlignment="1" applyProtection="1">
      <alignment horizontal="center"/>
      <protection/>
    </xf>
    <xf numFmtId="0" fontId="10" fillId="34" borderId="0" xfId="55" applyFont="1" applyFill="1" applyProtection="1">
      <alignment/>
      <protection/>
    </xf>
    <xf numFmtId="0" fontId="4" fillId="33" borderId="31" xfId="0" applyFont="1" applyFill="1" applyBorder="1" applyAlignment="1" applyProtection="1" quotePrefix="1">
      <alignment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63" fillId="35" borderId="0" xfId="0" applyFont="1" applyFill="1" applyBorder="1" applyAlignment="1" applyProtection="1">
      <alignment vertical="center"/>
      <protection/>
    </xf>
    <xf numFmtId="0" fontId="63" fillId="35" borderId="0" xfId="0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 vertical="center"/>
      <protection/>
    </xf>
    <xf numFmtId="0" fontId="46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 vertical="center" indent="2"/>
      <protection/>
    </xf>
    <xf numFmtId="0" fontId="46" fillId="33" borderId="0" xfId="0" applyFont="1" applyFill="1" applyBorder="1" applyAlignment="1" quotePrefix="1">
      <alignment/>
    </xf>
    <xf numFmtId="0" fontId="0" fillId="33" borderId="22" xfId="0" applyFill="1" applyBorder="1" applyAlignment="1">
      <alignment/>
    </xf>
    <xf numFmtId="0" fontId="64" fillId="33" borderId="31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26" xfId="55" applyFont="1" applyFill="1" applyBorder="1" applyAlignment="1" applyProtection="1">
      <alignment horizontal="left" wrapText="1" indent="1"/>
      <protection/>
    </xf>
    <xf numFmtId="49" fontId="0" fillId="0" borderId="31" xfId="0" applyNumberFormat="1" applyBorder="1" applyAlignment="1">
      <alignment/>
    </xf>
    <xf numFmtId="49" fontId="0" fillId="0" borderId="0" xfId="0" applyNumberFormat="1" applyAlignment="1">
      <alignment/>
    </xf>
    <xf numFmtId="0" fontId="46" fillId="33" borderId="31" xfId="0" applyFont="1" applyFill="1" applyBorder="1" applyAlignment="1">
      <alignment/>
    </xf>
    <xf numFmtId="0" fontId="3" fillId="33" borderId="37" xfId="0" applyFont="1" applyFill="1" applyBorder="1" applyAlignment="1" applyProtection="1">
      <alignment vertical="center" wrapText="1"/>
      <protection/>
    </xf>
    <xf numFmtId="164" fontId="3" fillId="33" borderId="12" xfId="0" applyNumberFormat="1" applyFont="1" applyFill="1" applyBorder="1" applyAlignment="1" applyProtection="1">
      <alignment vertical="center"/>
      <protection/>
    </xf>
    <xf numFmtId="164" fontId="3" fillId="33" borderId="38" xfId="0" applyNumberFormat="1" applyFont="1" applyFill="1" applyBorder="1" applyAlignment="1" applyProtection="1">
      <alignment vertical="center"/>
      <protection/>
    </xf>
    <xf numFmtId="164" fontId="3" fillId="33" borderId="39" xfId="0" applyNumberFormat="1" applyFont="1" applyFill="1" applyBorder="1" applyAlignment="1" applyProtection="1">
      <alignment vertical="center"/>
      <protection/>
    </xf>
    <xf numFmtId="0" fontId="5" fillId="33" borderId="0" xfId="55" applyFont="1" applyFill="1" applyBorder="1" applyAlignment="1" applyProtection="1">
      <alignment horizontal="left" wrapText="1"/>
      <protection/>
    </xf>
    <xf numFmtId="0" fontId="42" fillId="33" borderId="0" xfId="0" applyFont="1" applyFill="1" applyAlignment="1">
      <alignment/>
    </xf>
    <xf numFmtId="0" fontId="42" fillId="33" borderId="30" xfId="0" applyFont="1" applyFill="1" applyBorder="1" applyAlignment="1">
      <alignment/>
    </xf>
    <xf numFmtId="0" fontId="42" fillId="0" borderId="0" xfId="0" applyFont="1" applyAlignment="1">
      <alignment/>
    </xf>
    <xf numFmtId="0" fontId="5" fillId="33" borderId="0" xfId="0" applyFont="1" applyFill="1" applyBorder="1" applyAlignment="1">
      <alignment vertical="center"/>
    </xf>
    <xf numFmtId="0" fontId="42" fillId="33" borderId="31" xfId="0" applyFont="1" applyFill="1" applyBorder="1" applyAlignment="1">
      <alignment/>
    </xf>
    <xf numFmtId="0" fontId="42" fillId="33" borderId="23" xfId="0" applyFont="1" applyFill="1" applyBorder="1" applyAlignment="1">
      <alignment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3" fillId="33" borderId="3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164" fontId="3" fillId="27" borderId="11" xfId="0" applyNumberFormat="1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vertical="center" wrapText="1"/>
      <protection/>
    </xf>
    <xf numFmtId="164" fontId="3" fillId="27" borderId="26" xfId="0" applyNumberFormat="1" applyFont="1" applyFill="1" applyBorder="1" applyAlignment="1" applyProtection="1">
      <alignment vertical="center"/>
      <protection locked="0"/>
    </xf>
    <xf numFmtId="164" fontId="3" fillId="33" borderId="37" xfId="0" applyNumberFormat="1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 vertical="center" wrapText="1"/>
      <protection/>
    </xf>
    <xf numFmtId="164" fontId="3" fillId="33" borderId="40" xfId="0" applyNumberFormat="1" applyFont="1" applyFill="1" applyBorder="1" applyAlignment="1" applyProtection="1">
      <alignment vertical="center"/>
      <protection/>
    </xf>
    <xf numFmtId="164" fontId="3" fillId="33" borderId="41" xfId="0" applyNumberFormat="1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vertical="center" wrapText="1"/>
      <protection/>
    </xf>
    <xf numFmtId="164" fontId="3" fillId="33" borderId="11" xfId="0" applyNumberFormat="1" applyFont="1" applyFill="1" applyBorder="1" applyAlignment="1" applyProtection="1">
      <alignment vertical="center"/>
      <protection/>
    </xf>
    <xf numFmtId="164" fontId="3" fillId="27" borderId="38" xfId="0" applyNumberFormat="1" applyFont="1" applyFill="1" applyBorder="1" applyAlignment="1" applyProtection="1">
      <alignment vertical="center"/>
      <protection locked="0"/>
    </xf>
    <xf numFmtId="0" fontId="3" fillId="33" borderId="43" xfId="0" applyFont="1" applyFill="1" applyBorder="1" applyAlignment="1" applyProtection="1">
      <alignment vertical="center" wrapText="1"/>
      <protection/>
    </xf>
    <xf numFmtId="164" fontId="3" fillId="33" borderId="26" xfId="0" applyNumberFormat="1" applyFont="1" applyFill="1" applyBorder="1" applyAlignment="1" applyProtection="1">
      <alignment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9" fillId="33" borderId="45" xfId="0" applyFont="1" applyFill="1" applyBorder="1" applyAlignment="1" applyProtection="1">
      <alignment/>
      <protection/>
    </xf>
    <xf numFmtId="0" fontId="4" fillId="33" borderId="46" xfId="0" applyFont="1" applyFill="1" applyBorder="1" applyAlignment="1" applyProtection="1">
      <alignment/>
      <protection/>
    </xf>
    <xf numFmtId="0" fontId="4" fillId="33" borderId="47" xfId="0" applyFont="1" applyFill="1" applyBorder="1" applyAlignment="1" applyProtection="1">
      <alignment/>
      <protection/>
    </xf>
    <xf numFmtId="0" fontId="4" fillId="33" borderId="48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/>
      <protection/>
    </xf>
    <xf numFmtId="0" fontId="4" fillId="33" borderId="48" xfId="0" applyFont="1" applyFill="1" applyBorder="1" applyAlignment="1" applyProtection="1">
      <alignment wrapText="1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27" borderId="13" xfId="0" applyFont="1" applyFill="1" applyBorder="1" applyAlignment="1" applyProtection="1">
      <alignment/>
      <protection locked="0"/>
    </xf>
    <xf numFmtId="0" fontId="4" fillId="27" borderId="19" xfId="0" applyFont="1" applyFill="1" applyBorder="1" applyAlignment="1" applyProtection="1">
      <alignment/>
      <protection locked="0"/>
    </xf>
    <xf numFmtId="164" fontId="4" fillId="27" borderId="19" xfId="0" applyNumberFormat="1" applyFont="1" applyFill="1" applyBorder="1" applyAlignment="1" applyProtection="1">
      <alignment/>
      <protection locked="0"/>
    </xf>
    <xf numFmtId="14" fontId="4" fillId="27" borderId="19" xfId="0" applyNumberFormat="1" applyFont="1" applyFill="1" applyBorder="1" applyAlignment="1" applyProtection="1">
      <alignment/>
      <protection locked="0"/>
    </xf>
    <xf numFmtId="10" fontId="4" fillId="27" borderId="19" xfId="0" applyNumberFormat="1" applyFont="1" applyFill="1" applyBorder="1" applyAlignment="1" applyProtection="1">
      <alignment/>
      <protection locked="0"/>
    </xf>
    <xf numFmtId="164" fontId="4" fillId="33" borderId="14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33" xfId="0" applyFont="1" applyFill="1" applyBorder="1" applyAlignment="1" applyProtection="1">
      <alignment/>
      <protection/>
    </xf>
    <xf numFmtId="0" fontId="5" fillId="36" borderId="34" xfId="0" applyFont="1" applyFill="1" applyBorder="1" applyAlignment="1" applyProtection="1">
      <alignment/>
      <protection/>
    </xf>
    <xf numFmtId="164" fontId="5" fillId="33" borderId="34" xfId="0" applyNumberFormat="1" applyFont="1" applyFill="1" applyBorder="1" applyAlignment="1" applyProtection="1">
      <alignment/>
      <protection/>
    </xf>
    <xf numFmtId="164" fontId="5" fillId="33" borderId="35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4" fillId="27" borderId="49" xfId="0" applyNumberFormat="1" applyFont="1" applyFill="1" applyBorder="1" applyAlignment="1" applyProtection="1">
      <alignment/>
      <protection locked="0"/>
    </xf>
    <xf numFmtId="164" fontId="5" fillId="33" borderId="50" xfId="0" applyNumberFormat="1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3" fontId="3" fillId="33" borderId="52" xfId="0" applyNumberFormat="1" applyFont="1" applyFill="1" applyBorder="1" applyAlignment="1" applyProtection="1">
      <alignment vertical="center" wrapText="1"/>
      <protection/>
    </xf>
    <xf numFmtId="49" fontId="3" fillId="33" borderId="52" xfId="0" applyNumberFormat="1" applyFont="1" applyFill="1" applyBorder="1" applyAlignment="1" applyProtection="1">
      <alignment vertical="center" wrapText="1"/>
      <protection/>
    </xf>
    <xf numFmtId="0" fontId="3" fillId="33" borderId="52" xfId="0" applyFont="1" applyFill="1" applyBorder="1" applyAlignment="1" applyProtection="1">
      <alignment vertical="center" wrapText="1"/>
      <protection/>
    </xf>
    <xf numFmtId="14" fontId="3" fillId="33" borderId="52" xfId="0" applyNumberFormat="1" applyFont="1" applyFill="1" applyBorder="1" applyAlignment="1" applyProtection="1">
      <alignment vertical="center" wrapText="1"/>
      <protection/>
    </xf>
    <xf numFmtId="3" fontId="3" fillId="33" borderId="53" xfId="0" applyNumberFormat="1" applyFont="1" applyFill="1" applyBorder="1" applyAlignment="1" applyProtection="1">
      <alignment vertical="center" wrapText="1"/>
      <protection/>
    </xf>
    <xf numFmtId="0" fontId="65" fillId="33" borderId="0" xfId="0" applyFont="1" applyFill="1" applyBorder="1" applyAlignment="1" applyProtection="1">
      <alignment vertical="center"/>
      <protection locked="0"/>
    </xf>
    <xf numFmtId="0" fontId="46" fillId="33" borderId="0" xfId="0" applyFont="1" applyFill="1" applyBorder="1" applyAlignment="1" quotePrefix="1">
      <alignment horizontal="left" wrapText="1"/>
    </xf>
    <xf numFmtId="0" fontId="4" fillId="27" borderId="26" xfId="0" applyFont="1" applyFill="1" applyBorder="1" applyAlignment="1" applyProtection="1">
      <alignment horizontal="left" vertical="center" indent="1"/>
      <protection locked="0"/>
    </xf>
    <xf numFmtId="0" fontId="4" fillId="33" borderId="48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49" xfId="0" applyFont="1" applyFill="1" applyBorder="1" applyAlignment="1" applyProtection="1">
      <alignment horizontal="left" wrapText="1"/>
      <protection/>
    </xf>
    <xf numFmtId="0" fontId="4" fillId="37" borderId="0" xfId="0" applyFont="1" applyFill="1" applyAlignment="1">
      <alignment/>
    </xf>
    <xf numFmtId="173" fontId="4" fillId="37" borderId="0" xfId="47" applyNumberFormat="1" applyFont="1" applyFill="1" applyAlignment="1">
      <alignment/>
    </xf>
    <xf numFmtId="0" fontId="4" fillId="37" borderId="0" xfId="65" applyFont="1" applyFill="1" applyBorder="1" applyAlignment="1">
      <alignment vertical="center"/>
      <protection/>
    </xf>
    <xf numFmtId="173" fontId="4" fillId="37" borderId="0" xfId="47" applyNumberFormat="1" applyFont="1" applyFill="1" applyBorder="1" applyAlignment="1">
      <alignment vertical="center"/>
    </xf>
    <xf numFmtId="0" fontId="4" fillId="37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8" xfId="0" applyFont="1" applyBorder="1" applyAlignment="1">
      <alignment/>
    </xf>
    <xf numFmtId="0" fontId="4" fillId="37" borderId="0" xfId="0" applyFont="1" applyFill="1" applyBorder="1" applyAlignment="1">
      <alignment/>
    </xf>
    <xf numFmtId="0" fontId="4" fillId="0" borderId="5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56" xfId="0" applyFont="1" applyBorder="1" applyAlignment="1">
      <alignment/>
    </xf>
    <xf numFmtId="173" fontId="5" fillId="0" borderId="33" xfId="47" applyNumberFormat="1" applyFont="1" applyBorder="1" applyAlignment="1">
      <alignment horizontal="center" vertical="center"/>
    </xf>
    <xf numFmtId="173" fontId="5" fillId="35" borderId="34" xfId="47" applyNumberFormat="1" applyFont="1" applyFill="1" applyBorder="1" applyAlignment="1">
      <alignment vertical="center"/>
    </xf>
    <xf numFmtId="173" fontId="5" fillId="0" borderId="34" xfId="47" applyNumberFormat="1" applyFont="1" applyBorder="1" applyAlignment="1">
      <alignment vertical="center"/>
    </xf>
    <xf numFmtId="173" fontId="5" fillId="0" borderId="35" xfId="47" applyNumberFormat="1" applyFont="1" applyBorder="1" applyAlignment="1">
      <alignment vertical="center"/>
    </xf>
    <xf numFmtId="0" fontId="4" fillId="0" borderId="26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46" fillId="33" borderId="32" xfId="0" applyFont="1" applyFill="1" applyBorder="1" applyAlignment="1">
      <alignment/>
    </xf>
    <xf numFmtId="0" fontId="62" fillId="35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 quotePrefix="1">
      <alignment vertical="center"/>
    </xf>
    <xf numFmtId="0" fontId="4" fillId="33" borderId="22" xfId="0" applyFont="1" applyFill="1" applyBorder="1" applyAlignment="1" applyProtection="1" quotePrefix="1">
      <alignment vertical="center"/>
      <protection/>
    </xf>
    <xf numFmtId="164" fontId="5" fillId="33" borderId="26" xfId="56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3" fillId="27" borderId="17" xfId="0" applyFont="1" applyFill="1" applyBorder="1" applyAlignment="1" applyProtection="1">
      <alignment vertical="center"/>
      <protection locked="0"/>
    </xf>
    <xf numFmtId="0" fontId="3" fillId="27" borderId="21" xfId="0" applyFont="1" applyFill="1" applyBorder="1" applyAlignment="1" applyProtection="1">
      <alignment vertical="center"/>
      <protection locked="0"/>
    </xf>
    <xf numFmtId="49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Font="1" applyFill="1" applyBorder="1" applyAlignment="1" applyProtection="1">
      <alignment vertical="center" wrapText="1"/>
      <protection locked="0"/>
    </xf>
    <xf numFmtId="14" fontId="3" fillId="27" borderId="21" xfId="0" applyNumberFormat="1" applyFont="1" applyFill="1" applyBorder="1" applyAlignment="1" applyProtection="1">
      <alignment vertical="center" wrapText="1"/>
      <protection locked="0"/>
    </xf>
    <xf numFmtId="0" fontId="3" fillId="27" borderId="18" xfId="0" applyFont="1" applyFill="1" applyBorder="1" applyAlignment="1" applyProtection="1">
      <alignment vertical="center" wrapText="1"/>
      <protection locked="0"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3" fillId="27" borderId="17" xfId="0" applyFont="1" applyFill="1" applyBorder="1" applyAlignment="1" applyProtection="1" quotePrefix="1">
      <alignment vertical="center"/>
      <protection locked="0"/>
    </xf>
    <xf numFmtId="3" fontId="3" fillId="27" borderId="21" xfId="0" applyNumberFormat="1" applyFont="1" applyFill="1" applyBorder="1" applyAlignment="1" applyProtection="1">
      <alignment vertical="center" wrapText="1"/>
      <protection locked="0"/>
    </xf>
    <xf numFmtId="3" fontId="3" fillId="27" borderId="18" xfId="0" applyNumberFormat="1" applyFont="1" applyFill="1" applyBorder="1" applyAlignment="1" applyProtection="1">
      <alignment vertical="center" wrapText="1"/>
      <protection locked="0"/>
    </xf>
    <xf numFmtId="49" fontId="3" fillId="33" borderId="52" xfId="0" applyNumberFormat="1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 applyProtection="1">
      <alignment vertical="center" wrapText="1"/>
      <protection/>
    </xf>
    <xf numFmtId="0" fontId="6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/>
    </xf>
    <xf numFmtId="0" fontId="3" fillId="33" borderId="3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/>
    </xf>
    <xf numFmtId="0" fontId="4" fillId="0" borderId="0" xfId="0" applyFont="1" applyAlignment="1" quotePrefix="1">
      <alignment/>
    </xf>
    <xf numFmtId="0" fontId="4" fillId="0" borderId="37" xfId="0" applyFont="1" applyBorder="1" applyAlignment="1">
      <alignment horizontal="center" vertical="center" wrapText="1"/>
    </xf>
    <xf numFmtId="9" fontId="4" fillId="0" borderId="40" xfId="62" applyFont="1" applyBorder="1" applyAlignment="1">
      <alignment/>
    </xf>
    <xf numFmtId="9" fontId="4" fillId="0" borderId="26" xfId="62" applyFont="1" applyBorder="1" applyAlignment="1">
      <alignment/>
    </xf>
    <xf numFmtId="9" fontId="4" fillId="0" borderId="37" xfId="62" applyFont="1" applyBorder="1" applyAlignment="1">
      <alignment/>
    </xf>
    <xf numFmtId="9" fontId="4" fillId="0" borderId="34" xfId="62" applyFont="1" applyBorder="1" applyAlignment="1">
      <alignment/>
    </xf>
    <xf numFmtId="0" fontId="4" fillId="37" borderId="58" xfId="0" applyFont="1" applyFill="1" applyBorder="1" applyAlignment="1">
      <alignment/>
    </xf>
    <xf numFmtId="9" fontId="4" fillId="0" borderId="24" xfId="62" applyFont="1" applyBorder="1" applyAlignment="1">
      <alignment/>
    </xf>
    <xf numFmtId="0" fontId="46" fillId="33" borderId="0" xfId="0" applyFont="1" applyFill="1" applyBorder="1" applyAlignment="1" quotePrefix="1">
      <alignment horizontal="left" wrapText="1"/>
    </xf>
    <xf numFmtId="49" fontId="63" fillId="35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 quotePrefix="1">
      <alignment horizontal="left" vertical="center" wrapText="1"/>
      <protection/>
    </xf>
    <xf numFmtId="49" fontId="4" fillId="33" borderId="0" xfId="0" applyNumberFormat="1" applyFont="1" applyFill="1" applyBorder="1" applyAlignment="1" applyProtection="1">
      <alignment horizontal="left" vertical="center" wrapText="1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left" vertical="center" indent="2"/>
      <protection/>
    </xf>
    <xf numFmtId="49" fontId="46" fillId="33" borderId="0" xfId="0" applyNumberFormat="1" applyFont="1" applyFill="1" applyBorder="1" applyAlignment="1" quotePrefix="1">
      <alignment/>
    </xf>
    <xf numFmtId="49" fontId="46" fillId="33" borderId="0" xfId="0" applyNumberFormat="1" applyFont="1" applyFill="1" applyBorder="1" applyAlignment="1">
      <alignment/>
    </xf>
    <xf numFmtId="49" fontId="64" fillId="33" borderId="0" xfId="0" applyNumberFormat="1" applyFont="1" applyFill="1" applyBorder="1" applyAlignment="1">
      <alignment/>
    </xf>
    <xf numFmtId="49" fontId="46" fillId="33" borderId="0" xfId="0" applyNumberFormat="1" applyFont="1" applyFill="1" applyBorder="1" applyAlignment="1">
      <alignment horizontal="left" wrapText="1"/>
    </xf>
    <xf numFmtId="49" fontId="4" fillId="33" borderId="0" xfId="0" applyNumberFormat="1" applyFont="1" applyFill="1" applyBorder="1" applyAlignment="1" applyProtection="1">
      <alignment vertical="center" wrapText="1"/>
      <protection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 quotePrefix="1">
      <alignment horizontal="left" vertical="center" wrapText="1"/>
    </xf>
    <xf numFmtId="0" fontId="46" fillId="33" borderId="0" xfId="0" applyFont="1" applyFill="1" applyBorder="1" applyAlignment="1" quotePrefix="1">
      <alignment horizontal="left" wrapText="1"/>
    </xf>
    <xf numFmtId="49" fontId="18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quotePrefix="1">
      <alignment horizontal="left" wrapText="1"/>
    </xf>
    <xf numFmtId="0" fontId="66" fillId="35" borderId="0" xfId="0" applyFont="1" applyFill="1" applyBorder="1" applyAlignment="1" applyProtection="1">
      <alignment horizontal="center" vertical="center" wrapText="1"/>
      <protection/>
    </xf>
    <xf numFmtId="0" fontId="62" fillId="35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6" fillId="33" borderId="0" xfId="0" applyFont="1" applyFill="1" applyBorder="1" applyAlignment="1">
      <alignment horizontal="left" vertical="center" wrapText="1"/>
    </xf>
    <xf numFmtId="49" fontId="63" fillId="35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 quotePrefix="1">
      <alignment horizontal="left" vertical="center" wrapText="1"/>
      <protection/>
    </xf>
    <xf numFmtId="49" fontId="4" fillId="33" borderId="0" xfId="0" applyNumberFormat="1" applyFont="1" applyFill="1" applyBorder="1" applyAlignment="1" applyProtection="1">
      <alignment horizontal="left" vertical="center" wrapText="1"/>
      <protection/>
    </xf>
    <xf numFmtId="49" fontId="4" fillId="33" borderId="0" xfId="0" applyNumberFormat="1" applyFont="1" applyFill="1" applyBorder="1" applyAlignment="1" quotePrefix="1">
      <alignment horizontal="left" wrapText="1"/>
    </xf>
    <xf numFmtId="49" fontId="46" fillId="33" borderId="0" xfId="0" applyNumberFormat="1" applyFont="1" applyFill="1" applyBorder="1" applyAlignment="1" quotePrefix="1">
      <alignment horizontal="left" wrapText="1"/>
    </xf>
    <xf numFmtId="49" fontId="46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Border="1" applyAlignment="1" applyProtection="1">
      <alignment horizontal="left" vertical="center" wrapText="1" indent="2"/>
      <protection/>
    </xf>
    <xf numFmtId="49" fontId="46" fillId="33" borderId="0" xfId="0" applyNumberFormat="1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left" wrapText="1"/>
    </xf>
    <xf numFmtId="0" fontId="4" fillId="27" borderId="26" xfId="0" applyFont="1" applyFill="1" applyBorder="1" applyAlignment="1" applyProtection="1">
      <alignment horizontal="left" vertical="center" indent="1"/>
      <protection locked="0"/>
    </xf>
    <xf numFmtId="0" fontId="66" fillId="35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33" borderId="0" xfId="60" applyFont="1" applyFill="1" applyBorder="1" applyAlignment="1" applyProtection="1">
      <alignment horizontal="left" vertical="center" wrapText="1"/>
      <protection/>
    </xf>
    <xf numFmtId="0" fontId="5" fillId="33" borderId="26" xfId="55" applyFont="1" applyFill="1" applyBorder="1" applyAlignment="1" applyProtection="1">
      <alignment horizontal="center" vertical="center" wrapText="1"/>
      <protection/>
    </xf>
    <xf numFmtId="0" fontId="5" fillId="33" borderId="26" xfId="55" applyFont="1" applyFill="1" applyBorder="1" applyAlignment="1" applyProtection="1">
      <alignment horizontal="left" vertical="center" indent="1"/>
      <protection/>
    </xf>
    <xf numFmtId="165" fontId="4" fillId="33" borderId="26" xfId="55" applyNumberFormat="1" applyFont="1" applyFill="1" applyBorder="1" applyAlignment="1" applyProtection="1">
      <alignment horizontal="left" vertical="center" indent="1"/>
      <protection/>
    </xf>
    <xf numFmtId="0" fontId="66" fillId="35" borderId="0" xfId="55" applyFont="1" applyFill="1" applyBorder="1" applyAlignment="1" applyProtection="1">
      <alignment horizontal="center" vertical="center"/>
      <protection/>
    </xf>
    <xf numFmtId="0" fontId="5" fillId="33" borderId="32" xfId="55" applyFont="1" applyFill="1" applyBorder="1" applyAlignment="1" applyProtection="1">
      <alignment horizontal="left" vertical="center" wrapText="1"/>
      <protection/>
    </xf>
    <xf numFmtId="0" fontId="4" fillId="33" borderId="26" xfId="55" applyFont="1" applyFill="1" applyBorder="1" applyAlignment="1" applyProtection="1">
      <alignment horizontal="left" vertical="center" indent="1"/>
      <protection/>
    </xf>
    <xf numFmtId="0" fontId="16" fillId="33" borderId="26" xfId="55" applyFont="1" applyFill="1" applyBorder="1" applyAlignment="1" applyProtection="1">
      <alignment horizontal="left" vertical="center" indent="1"/>
      <protection/>
    </xf>
    <xf numFmtId="0" fontId="15" fillId="33" borderId="26" xfId="55" applyFont="1" applyFill="1" applyBorder="1" applyAlignment="1" applyProtection="1">
      <alignment horizontal="left" vertical="center"/>
      <protection/>
    </xf>
    <xf numFmtId="165" fontId="15" fillId="33" borderId="26" xfId="55" applyNumberFormat="1" applyFont="1" applyFill="1" applyBorder="1" applyAlignment="1" applyProtection="1">
      <alignment horizontal="left" vertical="center"/>
      <protection/>
    </xf>
    <xf numFmtId="0" fontId="16" fillId="33" borderId="43" xfId="55" applyFont="1" applyFill="1" applyBorder="1" applyAlignment="1" applyProtection="1">
      <alignment horizontal="left" vertical="center" indent="1"/>
      <protection/>
    </xf>
    <xf numFmtId="0" fontId="16" fillId="33" borderId="59" xfId="55" applyFont="1" applyFill="1" applyBorder="1" applyAlignment="1" applyProtection="1">
      <alignment horizontal="left" vertical="center" indent="1"/>
      <protection/>
    </xf>
    <xf numFmtId="0" fontId="15" fillId="33" borderId="43" xfId="55" applyFont="1" applyFill="1" applyBorder="1" applyAlignment="1" applyProtection="1">
      <alignment horizontal="left" vertical="center"/>
      <protection/>
    </xf>
    <xf numFmtId="0" fontId="15" fillId="33" borderId="60" xfId="55" applyFont="1" applyFill="1" applyBorder="1" applyAlignment="1" applyProtection="1">
      <alignment horizontal="left" vertical="center"/>
      <protection/>
    </xf>
    <xf numFmtId="0" fontId="15" fillId="33" borderId="59" xfId="55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4" fillId="27" borderId="13" xfId="0" applyFont="1" applyFill="1" applyBorder="1" applyAlignment="1" applyProtection="1">
      <alignment horizontal="center"/>
      <protection locked="0"/>
    </xf>
    <xf numFmtId="0" fontId="4" fillId="27" borderId="14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5" fillId="33" borderId="65" xfId="0" applyFont="1" applyFill="1" applyBorder="1" applyAlignment="1" applyProtection="1">
      <alignment horizontal="left"/>
      <protection/>
    </xf>
    <xf numFmtId="0" fontId="5" fillId="33" borderId="66" xfId="0" applyFont="1" applyFill="1" applyBorder="1" applyAlignment="1" applyProtection="1">
      <alignment horizontal="left"/>
      <protection/>
    </xf>
    <xf numFmtId="0" fontId="5" fillId="33" borderId="63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67" xfId="0" applyFont="1" applyFill="1" applyBorder="1" applyAlignment="1" applyProtection="1">
      <alignment horizontal="center" vertical="center" wrapText="1"/>
      <protection/>
    </xf>
    <xf numFmtId="0" fontId="4" fillId="33" borderId="48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49" xfId="0" applyFont="1" applyFill="1" applyBorder="1" applyAlignment="1" applyProtection="1">
      <alignment horizontal="left" wrapText="1"/>
      <protection/>
    </xf>
    <xf numFmtId="0" fontId="4" fillId="33" borderId="68" xfId="0" applyFont="1" applyFill="1" applyBorder="1" applyAlignment="1" applyProtection="1">
      <alignment horizontal="left" wrapText="1"/>
      <protection/>
    </xf>
    <xf numFmtId="0" fontId="4" fillId="33" borderId="69" xfId="0" applyFont="1" applyFill="1" applyBorder="1" applyAlignment="1" applyProtection="1">
      <alignment horizontal="left" wrapText="1"/>
      <protection/>
    </xf>
    <xf numFmtId="0" fontId="4" fillId="33" borderId="70" xfId="0" applyFont="1" applyFill="1" applyBorder="1" applyAlignment="1" applyProtection="1">
      <alignment horizontal="left" wrapText="1"/>
      <protection/>
    </xf>
    <xf numFmtId="0" fontId="4" fillId="27" borderId="71" xfId="0" applyFont="1" applyFill="1" applyBorder="1" applyAlignment="1" applyProtection="1">
      <alignment horizontal="center"/>
      <protection locked="0"/>
    </xf>
    <xf numFmtId="0" fontId="4" fillId="27" borderId="72" xfId="0" applyFont="1" applyFill="1" applyBorder="1" applyAlignment="1" applyProtection="1">
      <alignment horizontal="center"/>
      <protection locked="0"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4" fillId="33" borderId="56" xfId="0" applyFont="1" applyFill="1" applyBorder="1" applyAlignment="1" applyProtection="1">
      <alignment horizontal="center" vertical="center"/>
      <protection/>
    </xf>
    <xf numFmtId="0" fontId="4" fillId="33" borderId="74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66" fillId="35" borderId="0" xfId="65" applyFont="1" applyFill="1" applyBorder="1" applyAlignment="1">
      <alignment horizontal="center" vertical="center"/>
      <protection/>
    </xf>
    <xf numFmtId="0" fontId="4" fillId="0" borderId="7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65" applyFont="1" applyBorder="1" applyAlignment="1">
      <alignment horizontal="center" vertical="center" wrapText="1"/>
      <protection/>
    </xf>
    <xf numFmtId="0" fontId="4" fillId="0" borderId="62" xfId="65" applyFont="1" applyBorder="1" applyAlignment="1">
      <alignment horizontal="center" vertical="center" wrapText="1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7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67" fillId="38" borderId="77" xfId="52" applyFont="1" applyFill="1" applyBorder="1" applyAlignment="1">
      <alignment horizontal="center" vertical="center" wrapText="1"/>
      <protection/>
    </xf>
    <xf numFmtId="0" fontId="67" fillId="38" borderId="78" xfId="52" applyFont="1" applyFill="1" applyBorder="1" applyAlignment="1">
      <alignment horizontal="center" vertical="center" wrapText="1"/>
      <protection/>
    </xf>
    <xf numFmtId="0" fontId="67" fillId="38" borderId="79" xfId="52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15" fillId="0" borderId="0" xfId="52" applyFont="1" applyAlignment="1">
      <alignment horizontal="center" vertical="center" wrapText="1"/>
      <protection/>
    </xf>
    <xf numFmtId="4" fontId="15" fillId="0" borderId="0" xfId="52" applyNumberFormat="1" applyFont="1" applyAlignment="1">
      <alignment horizontal="center" vertical="center" wrapText="1"/>
      <protection/>
    </xf>
    <xf numFmtId="0" fontId="4" fillId="0" borderId="0" xfId="52" applyAlignment="1">
      <alignment vertical="center" wrapText="1"/>
      <protection/>
    </xf>
    <xf numFmtId="4" fontId="4" fillId="0" borderId="0" xfId="52" applyNumberFormat="1" applyAlignment="1">
      <alignment vertical="center"/>
      <protection/>
    </xf>
    <xf numFmtId="0" fontId="4" fillId="0" borderId="0" xfId="52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Alignment="1">
      <alignment wrapText="1"/>
      <protection/>
    </xf>
    <xf numFmtId="4" fontId="4" fillId="0" borderId="0" xfId="52" applyNumberFormat="1">
      <alignment/>
      <protection/>
    </xf>
    <xf numFmtId="0" fontId="4" fillId="0" borderId="0" xfId="52">
      <alignment/>
      <protection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 3" xfId="51"/>
    <cellStyle name="Normal 4 2" xfId="52"/>
    <cellStyle name="Normal_Modèle EPRD synthetique 2" xfId="53"/>
    <cellStyle name="Normal_PAGE24" xfId="54"/>
    <cellStyle name="Normal_PAGE27" xfId="55"/>
    <cellStyle name="Normal_PAGE28" xfId="56"/>
    <cellStyle name="Normal_PAGE29" xfId="57"/>
    <cellStyle name="Normal_PAGE30" xfId="58"/>
    <cellStyle name="Normal_PAGE31" xfId="59"/>
    <cellStyle name="Normal_PAGE32" xfId="60"/>
    <cellStyle name="Normal_PAGE33" xfId="61"/>
    <cellStyle name="Percent" xfId="62"/>
    <cellStyle name="Satisfaisant" xfId="63"/>
    <cellStyle name="Sortie" xfId="64"/>
    <cellStyle name="TableStyleLight1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hyperlink" Target="#AIDE_REPERE2" /><Relationship Id="rId6" Type="http://schemas.openxmlformats.org/officeDocument/2006/relationships/hyperlink" Target="#AIDE_REPERE2" /><Relationship Id="rId7" Type="http://schemas.openxmlformats.org/officeDocument/2006/relationships/hyperlink" Target="#AIDE_REPERE1" /><Relationship Id="rId8" Type="http://schemas.openxmlformats.org/officeDocument/2006/relationships/hyperlink" Target="#AIDE_REPERE1" /><Relationship Id="rId9" Type="http://schemas.openxmlformats.org/officeDocument/2006/relationships/hyperlink" Target="#AIDE_REPERE3" /><Relationship Id="rId10" Type="http://schemas.openxmlformats.org/officeDocument/2006/relationships/hyperlink" Target="#AIDE_REPERE3" /><Relationship Id="rId11" Type="http://schemas.openxmlformats.org/officeDocument/2006/relationships/hyperlink" Target="#AIDE_REPERE4" /><Relationship Id="rId12" Type="http://schemas.openxmlformats.org/officeDocument/2006/relationships/hyperlink" Target="#AIDE_REPERE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AIDE_REPERE6" /><Relationship Id="rId3" Type="http://schemas.openxmlformats.org/officeDocument/2006/relationships/hyperlink" Target="#AIDE_REPERE6" /><Relationship Id="rId4" Type="http://schemas.openxmlformats.org/officeDocument/2006/relationships/hyperlink" Target="#AIDE_REPERE5" /><Relationship Id="rId5" Type="http://schemas.openxmlformats.org/officeDocument/2006/relationships/hyperlink" Target="#AIDE_REPERE5" /><Relationship Id="rId6" Type="http://schemas.openxmlformats.org/officeDocument/2006/relationships/image" Target="../media/image5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AIDE_REPERE7" /><Relationship Id="rId3" Type="http://schemas.openxmlformats.org/officeDocument/2006/relationships/hyperlink" Target="#AIDE_REPERE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87</xdr:row>
      <xdr:rowOff>28575</xdr:rowOff>
    </xdr:from>
    <xdr:to>
      <xdr:col>3</xdr:col>
      <xdr:colOff>0</xdr:colOff>
      <xdr:row>89</xdr:row>
      <xdr:rowOff>228600</xdr:rowOff>
    </xdr:to>
    <xdr:grpSp>
      <xdr:nvGrpSpPr>
        <xdr:cNvPr id="1" name="Groupe 7"/>
        <xdr:cNvGrpSpPr>
          <a:grpSpLocks/>
        </xdr:cNvGrpSpPr>
      </xdr:nvGrpSpPr>
      <xdr:grpSpPr>
        <a:xfrm>
          <a:off x="809625" y="18430875"/>
          <a:ext cx="266700" cy="752475"/>
          <a:chOff x="542925" y="4876800"/>
          <a:chExt cx="266669" cy="733385"/>
        </a:xfrm>
        <a:solidFill>
          <a:srgbClr val="FFFFFF"/>
        </a:solidFill>
      </xdr:grpSpPr>
      <xdr:pic>
        <xdr:nvPicPr>
          <xdr:cNvPr id="2" name="Imag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2925" y="4876800"/>
            <a:ext cx="266669" cy="2570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1992" y="5372018"/>
            <a:ext cx="247602" cy="2381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52458" y="5114967"/>
            <a:ext cx="247602" cy="2570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27</xdr:row>
      <xdr:rowOff>38100</xdr:rowOff>
    </xdr:from>
    <xdr:to>
      <xdr:col>2</xdr:col>
      <xdr:colOff>276225</xdr:colOff>
      <xdr:row>27</xdr:row>
      <xdr:rowOff>257175</xdr:rowOff>
    </xdr:to>
    <xdr:pic macro="[0]!SaisieFiness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27</xdr:row>
      <xdr:rowOff>38100</xdr:rowOff>
    </xdr:from>
    <xdr:to>
      <xdr:col>2</xdr:col>
      <xdr:colOff>552450</xdr:colOff>
      <xdr:row>27</xdr:row>
      <xdr:rowOff>257175</xdr:rowOff>
    </xdr:to>
    <xdr:pic macro="[0]!ModifierFiness"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4292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27</xdr:row>
      <xdr:rowOff>38100</xdr:rowOff>
    </xdr:from>
    <xdr:to>
      <xdr:col>2</xdr:col>
      <xdr:colOff>838200</xdr:colOff>
      <xdr:row>27</xdr:row>
      <xdr:rowOff>257175</xdr:rowOff>
    </xdr:to>
    <xdr:pic macro="[0]!SupprimerFiness"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5429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25</xdr:row>
      <xdr:rowOff>9525</xdr:rowOff>
    </xdr:from>
    <xdr:to>
      <xdr:col>1</xdr:col>
      <xdr:colOff>352425</xdr:colOff>
      <xdr:row>25</xdr:row>
      <xdr:rowOff>161925</xdr:rowOff>
    </xdr:to>
    <xdr:pic>
      <xdr:nvPicPr>
        <xdr:cNvPr id="4" name="Image 25" descr="C:\Users\lducoudre\AppData\Local\Microsoft\Windows\Temporary Internet Files\Content.IE5\U5NQSQCN\unknown-31209_960_720[1]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06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</xdr:row>
      <xdr:rowOff>19050</xdr:rowOff>
    </xdr:from>
    <xdr:to>
      <xdr:col>1</xdr:col>
      <xdr:colOff>323850</xdr:colOff>
      <xdr:row>6</xdr:row>
      <xdr:rowOff>9525</xdr:rowOff>
    </xdr:to>
    <xdr:pic>
      <xdr:nvPicPr>
        <xdr:cNvPr id="5" name="Image 25" descr="C:\Users\lducoudre\AppData\Local\Microsoft\Windows\Temporary Internet Files\Content.IE5\U5NQSQCN\unknown-31209_960_720[1].png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27</xdr:row>
      <xdr:rowOff>66675</xdr:rowOff>
    </xdr:from>
    <xdr:to>
      <xdr:col>1</xdr:col>
      <xdr:colOff>352425</xdr:colOff>
      <xdr:row>27</xdr:row>
      <xdr:rowOff>219075</xdr:rowOff>
    </xdr:to>
    <xdr:pic>
      <xdr:nvPicPr>
        <xdr:cNvPr id="6" name="Image 25" descr="C:\Users\lducoudre\AppData\Local\Microsoft\Windows\Temporary Internet Files\Content.IE5\U5NQSQCN\unknown-31209_960_720[1].png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457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22</xdr:row>
      <xdr:rowOff>133350</xdr:rowOff>
    </xdr:from>
    <xdr:to>
      <xdr:col>4</xdr:col>
      <xdr:colOff>447675</xdr:colOff>
      <xdr:row>23</xdr:row>
      <xdr:rowOff>123825</xdr:rowOff>
    </xdr:to>
    <xdr:pic>
      <xdr:nvPicPr>
        <xdr:cNvPr id="7" name="Image 25" descr="C:\Users\lducoudre\AppData\Local\Microsoft\Windows\Temporary Internet Files\Content.IE5\U5NQSQCN\unknown-31209_960_720[1].png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434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5</xdr:row>
      <xdr:rowOff>0</xdr:rowOff>
    </xdr:from>
    <xdr:to>
      <xdr:col>4</xdr:col>
      <xdr:colOff>542925</xdr:colOff>
      <xdr:row>5</xdr:row>
      <xdr:rowOff>152400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14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1285875</xdr:colOff>
      <xdr:row>5</xdr:row>
      <xdr:rowOff>0</xdr:rowOff>
    </xdr:from>
    <xdr:to>
      <xdr:col>2</xdr:col>
      <xdr:colOff>1438275</xdr:colOff>
      <xdr:row>5</xdr:row>
      <xdr:rowOff>152400</xdr:rowOff>
    </xdr:to>
    <xdr:pic>
      <xdr:nvPicPr>
        <xdr:cNvPr id="2" name="Image 25" descr="C:\Users\lducoudre\AppData\Local\Microsoft\Windows\Temporary Internet Files\Content.IE5\U5NQSQCN\unknown-31209_960_720[1]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14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38100</xdr:rowOff>
    </xdr:from>
    <xdr:to>
      <xdr:col>2</xdr:col>
      <xdr:colOff>276225</xdr:colOff>
      <xdr:row>10</xdr:row>
      <xdr:rowOff>85725</xdr:rowOff>
    </xdr:to>
    <xdr:pic macro="[0]!SaisieId_CR_SF_">
      <xdr:nvPicPr>
        <xdr:cNvPr id="3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22383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9</xdr:row>
      <xdr:rowOff>38100</xdr:rowOff>
    </xdr:from>
    <xdr:to>
      <xdr:col>2</xdr:col>
      <xdr:colOff>561975</xdr:colOff>
      <xdr:row>10</xdr:row>
      <xdr:rowOff>95250</xdr:rowOff>
    </xdr:to>
    <xdr:pic macro="[0]!ModifierId_CR_SF_">
      <xdr:nvPicPr>
        <xdr:cNvPr id="4" name="Imag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52550" y="223837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9</xdr:row>
      <xdr:rowOff>38100</xdr:rowOff>
    </xdr:from>
    <xdr:to>
      <xdr:col>2</xdr:col>
      <xdr:colOff>838200</xdr:colOff>
      <xdr:row>10</xdr:row>
      <xdr:rowOff>95250</xdr:rowOff>
    </xdr:to>
    <xdr:pic macro="[0]!SupprimerId_CR_SF_">
      <xdr:nvPicPr>
        <xdr:cNvPr id="5" name="Imag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28775" y="223837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3</xdr:row>
      <xdr:rowOff>152400</xdr:rowOff>
    </xdr:from>
    <xdr:to>
      <xdr:col>2</xdr:col>
      <xdr:colOff>1057275</xdr:colOff>
      <xdr:row>3</xdr:row>
      <xdr:rowOff>304800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95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27</xdr:row>
      <xdr:rowOff>38100</xdr:rowOff>
    </xdr:from>
    <xdr:to>
      <xdr:col>1</xdr:col>
      <xdr:colOff>285750</xdr:colOff>
      <xdr:row>28</xdr:row>
      <xdr:rowOff>114300</xdr:rowOff>
    </xdr:to>
    <xdr:pic macro="[0]!AjoutLignePGFP1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13397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37</xdr:row>
      <xdr:rowOff>38100</xdr:rowOff>
    </xdr:from>
    <xdr:to>
      <xdr:col>1</xdr:col>
      <xdr:colOff>276225</xdr:colOff>
      <xdr:row>37</xdr:row>
      <xdr:rowOff>266700</xdr:rowOff>
    </xdr:to>
    <xdr:pic macro="[0]!AjoutLignePGFP2"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198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10</xdr:row>
      <xdr:rowOff>171450</xdr:rowOff>
    </xdr:from>
    <xdr:to>
      <xdr:col>9</xdr:col>
      <xdr:colOff>428625</xdr:colOff>
      <xdr:row>18</xdr:row>
      <xdr:rowOff>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419350"/>
          <a:ext cx="9344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2" displayName="Tableau2" ref="A2:E650" comment="" totalsRowShown="0">
  <autoFilter ref="A2:E650"/>
  <tableColumns count="5">
    <tableColumn id="1" name="Item"/>
    <tableColumn id="2" name="Valeur Gestionnaire"/>
    <tableColumn id="3" name="Référence"/>
    <tableColumn id="4" name="Valeur Cadre"/>
    <tableColumn id="5" name="Avi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36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6384" width="10.8515625" style="169" customWidth="1"/>
  </cols>
  <sheetData>
    <row r="1" spans="1:3" ht="14.25">
      <c r="A1" s="169" t="s">
        <v>199</v>
      </c>
      <c r="B1" s="169" t="s">
        <v>202</v>
      </c>
      <c r="C1" s="169" t="s">
        <v>302</v>
      </c>
    </row>
    <row r="3" spans="1:3" ht="14.25">
      <c r="A3" s="169" t="s">
        <v>200</v>
      </c>
      <c r="B3" s="169" t="s">
        <v>205</v>
      </c>
      <c r="C3" s="169" t="s">
        <v>298</v>
      </c>
    </row>
    <row r="4" spans="1:3" ht="14.25">
      <c r="A4" s="169" t="s">
        <v>201</v>
      </c>
      <c r="B4" s="169" t="s">
        <v>206</v>
      </c>
      <c r="C4" s="169" t="s">
        <v>301</v>
      </c>
    </row>
    <row r="5" spans="2:3" ht="14.25">
      <c r="B5" s="169" t="s">
        <v>207</v>
      </c>
      <c r="C5" s="169" t="s">
        <v>297</v>
      </c>
    </row>
    <row r="6" spans="2:3" ht="14.25">
      <c r="B6" s="169" t="s">
        <v>208</v>
      </c>
      <c r="C6" s="169" t="s">
        <v>299</v>
      </c>
    </row>
    <row r="7" spans="2:3" ht="14.25">
      <c r="B7" s="169" t="s">
        <v>209</v>
      </c>
      <c r="C7" s="169" t="s">
        <v>300</v>
      </c>
    </row>
    <row r="8" ht="14.25">
      <c r="B8" s="169" t="s">
        <v>210</v>
      </c>
    </row>
    <row r="9" ht="14.25">
      <c r="B9" s="169" t="s">
        <v>211</v>
      </c>
    </row>
    <row r="10" ht="14.25">
      <c r="B10" s="169" t="s">
        <v>212</v>
      </c>
    </row>
    <row r="11" ht="14.25">
      <c r="B11" s="169" t="s">
        <v>213</v>
      </c>
    </row>
    <row r="12" ht="14.25">
      <c r="B12" s="169" t="s">
        <v>214</v>
      </c>
    </row>
    <row r="13" ht="14.25">
      <c r="B13" s="169" t="s">
        <v>215</v>
      </c>
    </row>
    <row r="14" ht="14.25">
      <c r="B14" s="169" t="s">
        <v>216</v>
      </c>
    </row>
    <row r="15" ht="14.25">
      <c r="B15" s="169" t="s">
        <v>217</v>
      </c>
    </row>
    <row r="16" ht="14.25">
      <c r="B16" s="169" t="s">
        <v>218</v>
      </c>
    </row>
    <row r="17" ht="14.25">
      <c r="B17" s="169" t="s">
        <v>219</v>
      </c>
    </row>
    <row r="18" ht="14.25">
      <c r="B18" s="169" t="s">
        <v>220</v>
      </c>
    </row>
    <row r="19" ht="14.25">
      <c r="B19" s="169" t="s">
        <v>221</v>
      </c>
    </row>
    <row r="20" ht="14.25">
      <c r="B20" s="169" t="s">
        <v>222</v>
      </c>
    </row>
    <row r="21" ht="14.25">
      <c r="B21" s="169" t="s">
        <v>223</v>
      </c>
    </row>
    <row r="22" ht="14.25">
      <c r="B22" s="169" t="s">
        <v>224</v>
      </c>
    </row>
    <row r="23" ht="14.25">
      <c r="B23" s="169" t="s">
        <v>225</v>
      </c>
    </row>
    <row r="24" ht="14.25">
      <c r="B24" s="169" t="s">
        <v>226</v>
      </c>
    </row>
    <row r="25" ht="14.25">
      <c r="B25" s="169" t="s">
        <v>227</v>
      </c>
    </row>
    <row r="26" ht="14.25">
      <c r="B26" s="169" t="s">
        <v>228</v>
      </c>
    </row>
    <row r="27" ht="14.25">
      <c r="B27" s="169" t="s">
        <v>229</v>
      </c>
    </row>
    <row r="28" ht="14.25">
      <c r="B28" s="169" t="s">
        <v>230</v>
      </c>
    </row>
    <row r="29" ht="14.25">
      <c r="B29" s="169" t="s">
        <v>231</v>
      </c>
    </row>
    <row r="30" ht="14.25">
      <c r="B30" s="169" t="s">
        <v>320</v>
      </c>
    </row>
    <row r="31" ht="14.25">
      <c r="B31" s="169" t="s">
        <v>232</v>
      </c>
    </row>
    <row r="32" ht="14.25">
      <c r="B32" s="169" t="s">
        <v>233</v>
      </c>
    </row>
    <row r="33" ht="14.25">
      <c r="B33" s="169" t="s">
        <v>234</v>
      </c>
    </row>
    <row r="34" ht="14.25">
      <c r="B34" s="169" t="s">
        <v>235</v>
      </c>
    </row>
    <row r="35" ht="14.25">
      <c r="B35" s="169" t="s">
        <v>236</v>
      </c>
    </row>
    <row r="36" ht="14.25">
      <c r="B36" s="169" t="s">
        <v>246</v>
      </c>
    </row>
  </sheetData>
  <sheetProtection password="8694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O41"/>
  <sheetViews>
    <sheetView showGridLines="0" zoomScalePageLayoutView="0" workbookViewId="0" topLeftCell="A1">
      <selection activeCell="D7" sqref="D7"/>
    </sheetView>
  </sheetViews>
  <sheetFormatPr defaultColWidth="11.421875" defaultRowHeight="15"/>
  <cols>
    <col min="1" max="1" width="2.7109375" style="274" customWidth="1"/>
    <col min="2" max="2" width="11.8515625" style="274" customWidth="1"/>
    <col min="3" max="3" width="44.57421875" style="274" customWidth="1"/>
    <col min="4" max="14" width="15.7109375" style="274" customWidth="1"/>
    <col min="15" max="15" width="2.7109375" style="274" customWidth="1"/>
    <col min="16" max="16384" width="11.421875" style="274" customWidth="1"/>
  </cols>
  <sheetData>
    <row r="1" spans="1:15" ht="9.75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3"/>
    </row>
    <row r="2" spans="1:15" ht="38.25" customHeight="1">
      <c r="A2" s="275"/>
      <c r="B2" s="435" t="s">
        <v>155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276"/>
    </row>
    <row r="3" spans="1:15" ht="10.5" thickBot="1">
      <c r="A3" s="275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6"/>
    </row>
    <row r="4" spans="1:15" ht="36" customHeight="1">
      <c r="A4" s="275"/>
      <c r="B4" s="277"/>
      <c r="C4" s="277"/>
      <c r="D4" s="454" t="s">
        <v>156</v>
      </c>
      <c r="E4" s="457" t="s">
        <v>180</v>
      </c>
      <c r="F4" s="458"/>
      <c r="G4" s="459"/>
      <c r="H4" s="457" t="s">
        <v>157</v>
      </c>
      <c r="I4" s="458"/>
      <c r="J4" s="458"/>
      <c r="K4" s="459"/>
      <c r="L4" s="457" t="s">
        <v>326</v>
      </c>
      <c r="M4" s="459"/>
      <c r="N4" s="460" t="s">
        <v>1</v>
      </c>
      <c r="O4" s="276"/>
    </row>
    <row r="5" spans="1:15" s="282" customFormat="1" ht="10.5" thickBot="1">
      <c r="A5" s="278"/>
      <c r="B5" s="279"/>
      <c r="C5" s="279"/>
      <c r="D5" s="456"/>
      <c r="E5" s="280" t="s">
        <v>332</v>
      </c>
      <c r="F5" s="280" t="s">
        <v>333</v>
      </c>
      <c r="G5" s="280" t="s">
        <v>334</v>
      </c>
      <c r="H5" s="280" t="s">
        <v>332</v>
      </c>
      <c r="I5" s="280" t="s">
        <v>333</v>
      </c>
      <c r="J5" s="280" t="s">
        <v>335</v>
      </c>
      <c r="K5" s="280" t="s">
        <v>334</v>
      </c>
      <c r="L5" s="280" t="s">
        <v>332</v>
      </c>
      <c r="M5" s="280" t="s">
        <v>334</v>
      </c>
      <c r="N5" s="461"/>
      <c r="O5" s="281"/>
    </row>
    <row r="6" spans="1:15" ht="10.5" thickBot="1">
      <c r="A6" s="275"/>
      <c r="B6" s="283" t="s">
        <v>158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6"/>
    </row>
    <row r="7" spans="1:15" ht="9.75">
      <c r="A7" s="275"/>
      <c r="B7" s="454" t="s">
        <v>182</v>
      </c>
      <c r="C7" s="284" t="s">
        <v>159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61">
        <f>SUM(D7:M7)</f>
        <v>0</v>
      </c>
      <c r="O7" s="276"/>
    </row>
    <row r="8" spans="1:15" ht="9.75">
      <c r="A8" s="275"/>
      <c r="B8" s="455"/>
      <c r="C8" s="286" t="s">
        <v>160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62">
        <f>SUM(D8:M8)</f>
        <v>0</v>
      </c>
      <c r="O8" s="276"/>
    </row>
    <row r="9" spans="1:15" ht="10.5" thickBot="1">
      <c r="A9" s="275"/>
      <c r="B9" s="456"/>
      <c r="C9" s="260" t="s">
        <v>161</v>
      </c>
      <c r="D9" s="288">
        <f>D8-D7</f>
        <v>0</v>
      </c>
      <c r="E9" s="288">
        <f aca="true" t="shared" si="0" ref="E9:M9">E8-E7</f>
        <v>0</v>
      </c>
      <c r="F9" s="288">
        <f t="shared" si="0"/>
        <v>0</v>
      </c>
      <c r="G9" s="288">
        <f t="shared" si="0"/>
        <v>0</v>
      </c>
      <c r="H9" s="288">
        <f t="shared" si="0"/>
        <v>0</v>
      </c>
      <c r="I9" s="288">
        <f t="shared" si="0"/>
        <v>0</v>
      </c>
      <c r="J9" s="288">
        <f t="shared" si="0"/>
        <v>0</v>
      </c>
      <c r="K9" s="288">
        <f t="shared" si="0"/>
        <v>0</v>
      </c>
      <c r="L9" s="288">
        <f t="shared" si="0"/>
        <v>0</v>
      </c>
      <c r="M9" s="288">
        <f t="shared" si="0"/>
        <v>0</v>
      </c>
      <c r="N9" s="263">
        <f>SUM(D9:M9)</f>
        <v>0</v>
      </c>
      <c r="O9" s="276"/>
    </row>
    <row r="10" spans="1:15" ht="10.5" thickBot="1">
      <c r="A10" s="275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6"/>
    </row>
    <row r="11" spans="1:15" ht="9.75">
      <c r="A11" s="275"/>
      <c r="B11" s="454" t="s">
        <v>183</v>
      </c>
      <c r="C11" s="284" t="s">
        <v>159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61">
        <f>SUM(D11:M11)</f>
        <v>0</v>
      </c>
      <c r="O11" s="276"/>
    </row>
    <row r="12" spans="1:15" ht="9.75">
      <c r="A12" s="275"/>
      <c r="B12" s="455"/>
      <c r="C12" s="286" t="s">
        <v>160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62">
        <f>SUM(D12:M12)</f>
        <v>0</v>
      </c>
      <c r="O12" s="276"/>
    </row>
    <row r="13" spans="1:15" ht="21.75" customHeight="1" thickBot="1">
      <c r="A13" s="275"/>
      <c r="B13" s="456"/>
      <c r="C13" s="260" t="s">
        <v>161</v>
      </c>
      <c r="D13" s="288">
        <f aca="true" t="shared" si="1" ref="D13:M13">D12-D11</f>
        <v>0</v>
      </c>
      <c r="E13" s="288">
        <f t="shared" si="1"/>
        <v>0</v>
      </c>
      <c r="F13" s="288">
        <f t="shared" si="1"/>
        <v>0</v>
      </c>
      <c r="G13" s="288">
        <f t="shared" si="1"/>
        <v>0</v>
      </c>
      <c r="H13" s="288">
        <f t="shared" si="1"/>
        <v>0</v>
      </c>
      <c r="I13" s="288">
        <f t="shared" si="1"/>
        <v>0</v>
      </c>
      <c r="J13" s="288">
        <f t="shared" si="1"/>
        <v>0</v>
      </c>
      <c r="K13" s="288">
        <f t="shared" si="1"/>
        <v>0</v>
      </c>
      <c r="L13" s="288">
        <f t="shared" si="1"/>
        <v>0</v>
      </c>
      <c r="M13" s="288">
        <f t="shared" si="1"/>
        <v>0</v>
      </c>
      <c r="N13" s="263">
        <f>SUM(D13:M13)</f>
        <v>0</v>
      </c>
      <c r="O13" s="276"/>
    </row>
    <row r="14" spans="1:15" ht="10.5" thickBot="1">
      <c r="A14" s="275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6"/>
    </row>
    <row r="15" spans="1:15" ht="9.75">
      <c r="A15" s="275"/>
      <c r="B15" s="454" t="s">
        <v>184</v>
      </c>
      <c r="C15" s="284" t="s">
        <v>159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61">
        <f>SUM(D15:M15)</f>
        <v>0</v>
      </c>
      <c r="O15" s="276"/>
    </row>
    <row r="16" spans="1:15" ht="9.75">
      <c r="A16" s="275"/>
      <c r="B16" s="455"/>
      <c r="C16" s="286" t="s">
        <v>160</v>
      </c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62">
        <f>SUM(D16:M16)</f>
        <v>0</v>
      </c>
      <c r="O16" s="276"/>
    </row>
    <row r="17" spans="1:15" ht="10.5" thickBot="1">
      <c r="A17" s="275"/>
      <c r="B17" s="456"/>
      <c r="C17" s="260" t="s">
        <v>161</v>
      </c>
      <c r="D17" s="288">
        <f aca="true" t="shared" si="2" ref="D17:M17">D16-D15</f>
        <v>0</v>
      </c>
      <c r="E17" s="288">
        <f t="shared" si="2"/>
        <v>0</v>
      </c>
      <c r="F17" s="288">
        <f t="shared" si="2"/>
        <v>0</v>
      </c>
      <c r="G17" s="288">
        <f t="shared" si="2"/>
        <v>0</v>
      </c>
      <c r="H17" s="288">
        <f t="shared" si="2"/>
        <v>0</v>
      </c>
      <c r="I17" s="288">
        <f t="shared" si="2"/>
        <v>0</v>
      </c>
      <c r="J17" s="288">
        <f t="shared" si="2"/>
        <v>0</v>
      </c>
      <c r="K17" s="288">
        <f t="shared" si="2"/>
        <v>0</v>
      </c>
      <c r="L17" s="288">
        <f t="shared" si="2"/>
        <v>0</v>
      </c>
      <c r="M17" s="288">
        <f t="shared" si="2"/>
        <v>0</v>
      </c>
      <c r="N17" s="263">
        <f>SUM(D17:M17)</f>
        <v>0</v>
      </c>
      <c r="O17" s="276"/>
    </row>
    <row r="18" spans="1:15" ht="9.75">
      <c r="A18" s="275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6"/>
    </row>
    <row r="19" spans="1:15" ht="10.5" thickBot="1">
      <c r="A19" s="275"/>
      <c r="B19" s="283" t="s">
        <v>162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6"/>
    </row>
    <row r="20" spans="1:15" ht="19.5">
      <c r="A20" s="275"/>
      <c r="B20" s="454" t="s">
        <v>182</v>
      </c>
      <c r="C20" s="284" t="s">
        <v>295</v>
      </c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61">
        <f>SUM(D20:M20)</f>
        <v>0</v>
      </c>
      <c r="O20" s="276"/>
    </row>
    <row r="21" spans="1:15" ht="30">
      <c r="A21" s="275"/>
      <c r="B21" s="455"/>
      <c r="C21" s="197" t="s">
        <v>163</v>
      </c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62">
        <f>SUM(D21:M21)</f>
        <v>0</v>
      </c>
      <c r="O21" s="276"/>
    </row>
    <row r="22" spans="1:15" ht="10.5" thickBot="1">
      <c r="A22" s="275"/>
      <c r="B22" s="456"/>
      <c r="C22" s="260" t="s">
        <v>164</v>
      </c>
      <c r="D22" s="288">
        <f>D9+D20-D21</f>
        <v>0</v>
      </c>
      <c r="E22" s="288">
        <f aca="true" t="shared" si="3" ref="E22:L22">E9+E20-E21</f>
        <v>0</v>
      </c>
      <c r="F22" s="288">
        <f t="shared" si="3"/>
        <v>0</v>
      </c>
      <c r="G22" s="288">
        <f t="shared" si="3"/>
        <v>0</v>
      </c>
      <c r="H22" s="288">
        <f t="shared" si="3"/>
        <v>0</v>
      </c>
      <c r="I22" s="288">
        <f t="shared" si="3"/>
        <v>0</v>
      </c>
      <c r="J22" s="288">
        <f t="shared" si="3"/>
        <v>0</v>
      </c>
      <c r="K22" s="288">
        <f t="shared" si="3"/>
        <v>0</v>
      </c>
      <c r="L22" s="288">
        <f t="shared" si="3"/>
        <v>0</v>
      </c>
      <c r="M22" s="288">
        <f>M9+M20-M21</f>
        <v>0</v>
      </c>
      <c r="N22" s="263">
        <f>SUM(D22:M22)</f>
        <v>0</v>
      </c>
      <c r="O22" s="276"/>
    </row>
    <row r="23" spans="1:15" ht="10.5" thickBot="1">
      <c r="A23" s="275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6"/>
    </row>
    <row r="24" spans="1:15" ht="19.5">
      <c r="A24" s="275"/>
      <c r="B24" s="454" t="s">
        <v>183</v>
      </c>
      <c r="C24" s="284" t="s">
        <v>295</v>
      </c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61">
        <f>SUM(D24:M24)</f>
        <v>0</v>
      </c>
      <c r="O24" s="276"/>
    </row>
    <row r="25" spans="1:15" ht="30">
      <c r="A25" s="275"/>
      <c r="B25" s="455"/>
      <c r="C25" s="197" t="s">
        <v>163</v>
      </c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62">
        <f>SUM(D25:M25)</f>
        <v>0</v>
      </c>
      <c r="O25" s="276"/>
    </row>
    <row r="26" spans="1:15" ht="10.5" thickBot="1">
      <c r="A26" s="275"/>
      <c r="B26" s="456"/>
      <c r="C26" s="260" t="s">
        <v>164</v>
      </c>
      <c r="D26" s="288">
        <f aca="true" t="shared" si="4" ref="D26:L26">D13+D24-D25</f>
        <v>0</v>
      </c>
      <c r="E26" s="288">
        <f t="shared" si="4"/>
        <v>0</v>
      </c>
      <c r="F26" s="288">
        <f t="shared" si="4"/>
        <v>0</v>
      </c>
      <c r="G26" s="288">
        <f t="shared" si="4"/>
        <v>0</v>
      </c>
      <c r="H26" s="288">
        <f t="shared" si="4"/>
        <v>0</v>
      </c>
      <c r="I26" s="288">
        <f t="shared" si="4"/>
        <v>0</v>
      </c>
      <c r="J26" s="288">
        <f t="shared" si="4"/>
        <v>0</v>
      </c>
      <c r="K26" s="288">
        <f t="shared" si="4"/>
        <v>0</v>
      </c>
      <c r="L26" s="288">
        <f t="shared" si="4"/>
        <v>0</v>
      </c>
      <c r="M26" s="288">
        <f>M13+M24-M25</f>
        <v>0</v>
      </c>
      <c r="N26" s="263">
        <f>SUM(D26:M26)</f>
        <v>0</v>
      </c>
      <c r="O26" s="276"/>
    </row>
    <row r="27" spans="1:15" ht="10.5" thickBot="1">
      <c r="A27" s="275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6"/>
    </row>
    <row r="28" spans="1:15" ht="19.5">
      <c r="A28" s="275"/>
      <c r="B28" s="454" t="s">
        <v>184</v>
      </c>
      <c r="C28" s="284" t="s">
        <v>295</v>
      </c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61">
        <f>SUM(D28:M28)</f>
        <v>0</v>
      </c>
      <c r="O28" s="276"/>
    </row>
    <row r="29" spans="1:15" ht="30">
      <c r="A29" s="275"/>
      <c r="B29" s="455"/>
      <c r="C29" s="197" t="s">
        <v>163</v>
      </c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62">
        <f>SUM(D29:M29)</f>
        <v>0</v>
      </c>
      <c r="O29" s="276"/>
    </row>
    <row r="30" spans="1:15" ht="10.5" thickBot="1">
      <c r="A30" s="275"/>
      <c r="B30" s="456"/>
      <c r="C30" s="260" t="s">
        <v>164</v>
      </c>
      <c r="D30" s="288">
        <f aca="true" t="shared" si="5" ref="D30:M30">D17+D28-D29</f>
        <v>0</v>
      </c>
      <c r="E30" s="288">
        <f t="shared" si="5"/>
        <v>0</v>
      </c>
      <c r="F30" s="288">
        <f t="shared" si="5"/>
        <v>0</v>
      </c>
      <c r="G30" s="288">
        <f t="shared" si="5"/>
        <v>0</v>
      </c>
      <c r="H30" s="288">
        <f t="shared" si="5"/>
        <v>0</v>
      </c>
      <c r="I30" s="288">
        <f t="shared" si="5"/>
        <v>0</v>
      </c>
      <c r="J30" s="288">
        <f t="shared" si="5"/>
        <v>0</v>
      </c>
      <c r="K30" s="288">
        <f t="shared" si="5"/>
        <v>0</v>
      </c>
      <c r="L30" s="288">
        <f t="shared" si="5"/>
        <v>0</v>
      </c>
      <c r="M30" s="288">
        <f t="shared" si="5"/>
        <v>0</v>
      </c>
      <c r="N30" s="263">
        <f>SUM(D30:M30)</f>
        <v>0</v>
      </c>
      <c r="O30" s="276"/>
    </row>
    <row r="31" spans="1:15" ht="9.75">
      <c r="A31" s="275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6"/>
    </row>
    <row r="32" spans="1:15" ht="10.5" thickBot="1">
      <c r="A32" s="275"/>
      <c r="B32" s="283" t="s">
        <v>165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6"/>
    </row>
    <row r="33" spans="1:15" s="291" customFormat="1" ht="20.25" thickBot="1">
      <c r="A33" s="289"/>
      <c r="B33" s="235"/>
      <c r="C33" s="235"/>
      <c r="D33" s="186" t="s">
        <v>318</v>
      </c>
      <c r="E33" s="187" t="s">
        <v>185</v>
      </c>
      <c r="F33" s="188" t="s">
        <v>184</v>
      </c>
      <c r="G33" s="235"/>
      <c r="H33" s="235"/>
      <c r="I33" s="235"/>
      <c r="J33" s="186" t="s">
        <v>319</v>
      </c>
      <c r="K33" s="187" t="s">
        <v>185</v>
      </c>
      <c r="L33" s="188" t="s">
        <v>184</v>
      </c>
      <c r="M33" s="235"/>
      <c r="N33" s="235"/>
      <c r="O33" s="290"/>
    </row>
    <row r="34" spans="1:15" ht="19.5">
      <c r="A34" s="275"/>
      <c r="B34" s="454" t="s">
        <v>166</v>
      </c>
      <c r="C34" s="284" t="s">
        <v>170</v>
      </c>
      <c r="D34" s="292">
        <f>IF(N22&lt;0,0,N22)</f>
        <v>0</v>
      </c>
      <c r="E34" s="292">
        <f>IF(N26&lt;0,0,N26)</f>
        <v>0</v>
      </c>
      <c r="F34" s="293">
        <f>IF(N30&lt;0,0,N30)</f>
        <v>0</v>
      </c>
      <c r="G34" s="277"/>
      <c r="H34" s="454" t="s">
        <v>171</v>
      </c>
      <c r="I34" s="294" t="s">
        <v>172</v>
      </c>
      <c r="J34" s="295">
        <f>IF(N22&gt;0,0,-N22)</f>
        <v>0</v>
      </c>
      <c r="K34" s="295">
        <f>IF(N26&gt;0,0,-N26)</f>
        <v>0</v>
      </c>
      <c r="L34" s="261">
        <f>IF(N30&gt;0,0,-N30)</f>
        <v>0</v>
      </c>
      <c r="M34" s="277"/>
      <c r="N34" s="277"/>
      <c r="O34" s="276"/>
    </row>
    <row r="35" spans="1:15" ht="30">
      <c r="A35" s="275"/>
      <c r="B35" s="455"/>
      <c r="C35" s="286" t="s">
        <v>176</v>
      </c>
      <c r="D35" s="287"/>
      <c r="E35" s="287"/>
      <c r="F35" s="296"/>
      <c r="G35" s="277"/>
      <c r="H35" s="455"/>
      <c r="I35" s="297" t="s">
        <v>173</v>
      </c>
      <c r="J35" s="287"/>
      <c r="K35" s="287"/>
      <c r="L35" s="296"/>
      <c r="M35" s="277"/>
      <c r="N35" s="277"/>
      <c r="O35" s="276"/>
    </row>
    <row r="36" spans="1:15" ht="9.75">
      <c r="A36" s="275"/>
      <c r="B36" s="455"/>
      <c r="C36" s="286" t="s">
        <v>177</v>
      </c>
      <c r="D36" s="287"/>
      <c r="E36" s="287"/>
      <c r="F36" s="296"/>
      <c r="G36" s="277"/>
      <c r="H36" s="455"/>
      <c r="I36" s="297" t="s">
        <v>174</v>
      </c>
      <c r="J36" s="287"/>
      <c r="K36" s="287"/>
      <c r="L36" s="296"/>
      <c r="M36" s="277"/>
      <c r="N36" s="277"/>
      <c r="O36" s="276"/>
    </row>
    <row r="37" spans="1:15" ht="9.75">
      <c r="A37" s="275"/>
      <c r="B37" s="455"/>
      <c r="C37" s="286" t="s">
        <v>178</v>
      </c>
      <c r="D37" s="287"/>
      <c r="E37" s="287"/>
      <c r="F37" s="296"/>
      <c r="G37" s="277"/>
      <c r="H37" s="455"/>
      <c r="I37" s="297" t="s">
        <v>175</v>
      </c>
      <c r="J37" s="287"/>
      <c r="K37" s="287"/>
      <c r="L37" s="296"/>
      <c r="M37" s="277"/>
      <c r="N37" s="277"/>
      <c r="O37" s="276"/>
    </row>
    <row r="38" spans="1:15" ht="9.75">
      <c r="A38" s="275"/>
      <c r="B38" s="455"/>
      <c r="C38" s="286" t="s">
        <v>167</v>
      </c>
      <c r="D38" s="298">
        <f>SUM(D34:D37)</f>
        <v>0</v>
      </c>
      <c r="E38" s="298">
        <f>SUM(E34:E37)</f>
        <v>0</v>
      </c>
      <c r="F38" s="262">
        <f>SUM(F34:F37)</f>
        <v>0</v>
      </c>
      <c r="G38" s="277"/>
      <c r="H38" s="455"/>
      <c r="I38" s="297" t="s">
        <v>254</v>
      </c>
      <c r="J38" s="298">
        <f>SUM(J34:J37)</f>
        <v>0</v>
      </c>
      <c r="K38" s="298">
        <f>SUM(K34:K37)</f>
        <v>0</v>
      </c>
      <c r="L38" s="262">
        <f>SUM(L34:L37)</f>
        <v>0</v>
      </c>
      <c r="M38" s="277"/>
      <c r="N38" s="277"/>
      <c r="O38" s="276"/>
    </row>
    <row r="39" spans="1:15" ht="19.5">
      <c r="A39" s="275"/>
      <c r="B39" s="455"/>
      <c r="C39" s="286" t="s">
        <v>168</v>
      </c>
      <c r="D39" s="298">
        <f>IF((D38-J38)&gt;0,0,J38-D38)</f>
        <v>0</v>
      </c>
      <c r="E39" s="298">
        <f>IF((E38-K38)&gt;0,0,K38-E38)</f>
        <v>0</v>
      </c>
      <c r="F39" s="262">
        <f>IF((F38-L38)&gt;0,0,L38-F38)</f>
        <v>0</v>
      </c>
      <c r="G39" s="277"/>
      <c r="H39" s="455"/>
      <c r="I39" s="297" t="s">
        <v>179</v>
      </c>
      <c r="J39" s="298">
        <f>IF((J38-D38)&gt;0,0,D38-J38)</f>
        <v>0</v>
      </c>
      <c r="K39" s="298">
        <f>IF((K38-E38)&gt;0,0,E38-K38)</f>
        <v>0</v>
      </c>
      <c r="L39" s="262">
        <f>IF((L38-F38)&gt;0,0,F38-L38)</f>
        <v>0</v>
      </c>
      <c r="M39" s="277"/>
      <c r="N39" s="277"/>
      <c r="O39" s="276"/>
    </row>
    <row r="40" spans="1:15" ht="10.5" thickBot="1">
      <c r="A40" s="275"/>
      <c r="B40" s="456"/>
      <c r="C40" s="260" t="s">
        <v>169</v>
      </c>
      <c r="D40" s="288">
        <f>D38+D39</f>
        <v>0</v>
      </c>
      <c r="E40" s="288">
        <f>E38+E39</f>
        <v>0</v>
      </c>
      <c r="F40" s="263">
        <f>F38+F39</f>
        <v>0</v>
      </c>
      <c r="G40" s="277"/>
      <c r="H40" s="456"/>
      <c r="I40" s="299" t="s">
        <v>169</v>
      </c>
      <c r="J40" s="288">
        <f>J38+J39</f>
        <v>0</v>
      </c>
      <c r="K40" s="288">
        <f>K38+K39</f>
        <v>0</v>
      </c>
      <c r="L40" s="263">
        <f>L38+L39</f>
        <v>0</v>
      </c>
      <c r="M40" s="277"/>
      <c r="N40" s="277"/>
      <c r="O40" s="276"/>
    </row>
    <row r="41" spans="1:15" ht="10.5" thickBot="1">
      <c r="A41" s="300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2"/>
    </row>
  </sheetData>
  <sheetProtection password="8694" sheet="1" objects="1" scenarios="1"/>
  <mergeCells count="14">
    <mergeCell ref="B2:N2"/>
    <mergeCell ref="N4:N5"/>
    <mergeCell ref="H4:K4"/>
    <mergeCell ref="L4:M4"/>
    <mergeCell ref="B15:B17"/>
    <mergeCell ref="B20:B22"/>
    <mergeCell ref="B7:B9"/>
    <mergeCell ref="B11:B13"/>
    <mergeCell ref="E4:G4"/>
    <mergeCell ref="H34:H40"/>
    <mergeCell ref="D4:D5"/>
    <mergeCell ref="B24:B26"/>
    <mergeCell ref="B28:B30"/>
    <mergeCell ref="B34:B40"/>
  </mergeCells>
  <dataValidations count="5">
    <dataValidation type="decimal" operator="greaterThanOrEqual" allowBlank="1" showInputMessage="1" showErrorMessage="1" error="Veuillez saisir un nombre." sqref="H31:L32 E34:E40 M31:N40 D7:N21 D27:N29 D23:N25 D34:D40 D31:D32 F31:G40 E31:E32 J34:J40 L33:L40 K34:K40">
      <formula1>0</formula1>
    </dataValidation>
    <dataValidation type="decimal" operator="lessThanOrEqual" allowBlank="1" showInputMessage="1" showErrorMessage="1" error="Veuillez saisir un nombre." sqref="A22:IV22">
      <formula1>999999999999999</formula1>
    </dataValidation>
    <dataValidation type="decimal" operator="lessThanOrEqual" allowBlank="1" showInputMessage="1" showErrorMessage="1" error="Veuillez saisir un nombre." sqref="A26:IV26">
      <formula1>999999999999</formula1>
    </dataValidation>
    <dataValidation type="decimal" operator="lessThanOrEqual" allowBlank="1" showInputMessage="1" showErrorMessage="1" error="Veuillez saisir un nombre." sqref="A30:IV30">
      <formula1>9999999999999</formula1>
    </dataValidation>
    <dataValidation operator="greaterThanOrEqual" allowBlank="1" showInputMessage="1" showErrorMessage="1" error="Veuillez saisir un nombre." sqref="D33 E33 J33 K33"/>
  </dataValidation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"/>
  <dimension ref="A1:O49"/>
  <sheetViews>
    <sheetView showGridLines="0" zoomScalePageLayoutView="0" workbookViewId="0" topLeftCell="A1">
      <selection activeCell="B25" sqref="B25"/>
    </sheetView>
  </sheetViews>
  <sheetFormatPr defaultColWidth="11.421875" defaultRowHeight="15"/>
  <cols>
    <col min="1" max="1" width="2.7109375" style="306" customWidth="1"/>
    <col min="2" max="2" width="11.421875" style="306" customWidth="1"/>
    <col min="3" max="3" width="31.140625" style="306" customWidth="1"/>
    <col min="4" max="9" width="15.7109375" style="306" customWidth="1"/>
    <col min="10" max="11" width="10.7109375" style="306" customWidth="1"/>
    <col min="12" max="12" width="16.7109375" style="306" customWidth="1"/>
    <col min="13" max="13" width="2.7109375" style="306" customWidth="1"/>
    <col min="14" max="16384" width="11.421875" style="306" customWidth="1"/>
  </cols>
  <sheetData>
    <row r="1" spans="1:13" ht="12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5"/>
    </row>
    <row r="2" spans="1:13" ht="38.25" customHeight="1">
      <c r="A2" s="307"/>
      <c r="B2" s="421" t="s">
        <v>296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308"/>
    </row>
    <row r="3" spans="1:13" ht="12">
      <c r="A3" s="307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8"/>
    </row>
    <row r="4" spans="1:13" ht="12.75">
      <c r="A4" s="307"/>
      <c r="B4" s="310" t="s">
        <v>305</v>
      </c>
      <c r="C4" s="311"/>
      <c r="D4" s="311"/>
      <c r="E4" s="311"/>
      <c r="F4" s="311"/>
      <c r="G4" s="311"/>
      <c r="H4" s="311"/>
      <c r="I4" s="311"/>
      <c r="J4" s="312"/>
      <c r="K4" s="309"/>
      <c r="L4" s="309"/>
      <c r="M4" s="308"/>
    </row>
    <row r="5" spans="1:13" ht="12">
      <c r="A5" s="307"/>
      <c r="B5" s="313"/>
      <c r="C5" s="309"/>
      <c r="D5" s="309"/>
      <c r="E5" s="309"/>
      <c r="F5" s="309"/>
      <c r="G5" s="309"/>
      <c r="H5" s="309"/>
      <c r="I5" s="309"/>
      <c r="J5" s="314"/>
      <c r="K5" s="309"/>
      <c r="L5" s="309"/>
      <c r="M5" s="308"/>
    </row>
    <row r="6" spans="1:13" ht="15" customHeight="1">
      <c r="A6" s="307"/>
      <c r="B6" s="480" t="s">
        <v>266</v>
      </c>
      <c r="C6" s="481"/>
      <c r="D6" s="481"/>
      <c r="E6" s="481"/>
      <c r="F6" s="481"/>
      <c r="G6" s="481"/>
      <c r="H6" s="481"/>
      <c r="I6" s="481"/>
      <c r="J6" s="482"/>
      <c r="K6" s="309"/>
      <c r="L6" s="309"/>
      <c r="M6" s="308"/>
    </row>
    <row r="7" spans="1:13" ht="12">
      <c r="A7" s="307"/>
      <c r="B7" s="345"/>
      <c r="C7" s="346"/>
      <c r="D7" s="346"/>
      <c r="E7" s="346"/>
      <c r="F7" s="346"/>
      <c r="G7" s="346"/>
      <c r="H7" s="346"/>
      <c r="I7" s="346"/>
      <c r="J7" s="347"/>
      <c r="K7" s="309"/>
      <c r="L7" s="309"/>
      <c r="M7" s="308"/>
    </row>
    <row r="8" spans="1:13" ht="25.5" customHeight="1">
      <c r="A8" s="307"/>
      <c r="B8" s="480" t="s">
        <v>267</v>
      </c>
      <c r="C8" s="481"/>
      <c r="D8" s="481"/>
      <c r="E8" s="481"/>
      <c r="F8" s="481"/>
      <c r="G8" s="481"/>
      <c r="H8" s="481"/>
      <c r="I8" s="481"/>
      <c r="J8" s="482"/>
      <c r="K8" s="309"/>
      <c r="L8" s="309"/>
      <c r="M8" s="308"/>
    </row>
    <row r="9" spans="1:13" ht="12">
      <c r="A9" s="307"/>
      <c r="B9" s="315"/>
      <c r="C9" s="136"/>
      <c r="D9" s="136"/>
      <c r="E9" s="136"/>
      <c r="F9" s="136"/>
      <c r="G9" s="136"/>
      <c r="H9" s="136"/>
      <c r="I9" s="136"/>
      <c r="J9" s="314"/>
      <c r="K9" s="309"/>
      <c r="L9" s="309"/>
      <c r="M9" s="308"/>
    </row>
    <row r="10" spans="1:13" ht="25.5" customHeight="1">
      <c r="A10" s="307"/>
      <c r="B10" s="480" t="s">
        <v>306</v>
      </c>
      <c r="C10" s="481"/>
      <c r="D10" s="481"/>
      <c r="E10" s="481"/>
      <c r="F10" s="481"/>
      <c r="G10" s="481"/>
      <c r="H10" s="481"/>
      <c r="I10" s="481"/>
      <c r="J10" s="482"/>
      <c r="K10" s="309"/>
      <c r="L10" s="309"/>
      <c r="M10" s="308"/>
    </row>
    <row r="11" spans="1:13" ht="15" customHeight="1">
      <c r="A11" s="307"/>
      <c r="B11" s="345"/>
      <c r="C11" s="346"/>
      <c r="D11" s="346"/>
      <c r="E11" s="346"/>
      <c r="F11" s="346"/>
      <c r="G11" s="346"/>
      <c r="H11" s="346"/>
      <c r="I11" s="346"/>
      <c r="J11" s="347"/>
      <c r="K11" s="309"/>
      <c r="L11" s="309"/>
      <c r="M11" s="308"/>
    </row>
    <row r="12" spans="1:13" ht="15" customHeight="1">
      <c r="A12" s="307"/>
      <c r="B12" s="345"/>
      <c r="C12" s="346"/>
      <c r="D12" s="346"/>
      <c r="E12" s="346"/>
      <c r="F12" s="346"/>
      <c r="G12" s="346"/>
      <c r="H12" s="346"/>
      <c r="I12" s="346"/>
      <c r="J12" s="347"/>
      <c r="K12" s="309"/>
      <c r="L12" s="309"/>
      <c r="M12" s="308"/>
    </row>
    <row r="13" spans="1:13" ht="15" customHeight="1">
      <c r="A13" s="307"/>
      <c r="B13" s="345"/>
      <c r="C13" s="346"/>
      <c r="D13" s="346"/>
      <c r="E13" s="346"/>
      <c r="F13" s="346"/>
      <c r="G13" s="346"/>
      <c r="H13" s="346"/>
      <c r="I13" s="346"/>
      <c r="J13" s="347"/>
      <c r="K13" s="309"/>
      <c r="L13" s="309"/>
      <c r="M13" s="308"/>
    </row>
    <row r="14" spans="1:13" ht="15" customHeight="1">
      <c r="A14" s="307"/>
      <c r="B14" s="345"/>
      <c r="C14" s="346"/>
      <c r="D14" s="346"/>
      <c r="E14" s="346"/>
      <c r="F14" s="346"/>
      <c r="G14" s="346"/>
      <c r="H14" s="346"/>
      <c r="I14" s="346"/>
      <c r="J14" s="347"/>
      <c r="K14" s="309"/>
      <c r="L14" s="309"/>
      <c r="M14" s="308"/>
    </row>
    <row r="15" spans="1:13" ht="15" customHeight="1">
      <c r="A15" s="307"/>
      <c r="B15" s="345"/>
      <c r="C15" s="346"/>
      <c r="D15" s="346"/>
      <c r="E15" s="346"/>
      <c r="F15" s="346"/>
      <c r="G15" s="346"/>
      <c r="H15" s="346"/>
      <c r="I15" s="346"/>
      <c r="J15" s="347"/>
      <c r="K15" s="309"/>
      <c r="L15" s="309"/>
      <c r="M15" s="308"/>
    </row>
    <row r="16" spans="1:13" ht="15" customHeight="1">
      <c r="A16" s="307"/>
      <c r="B16" s="345"/>
      <c r="C16" s="346"/>
      <c r="D16" s="346"/>
      <c r="E16" s="346"/>
      <c r="F16" s="346"/>
      <c r="G16" s="346"/>
      <c r="H16" s="346"/>
      <c r="I16" s="346"/>
      <c r="J16" s="347"/>
      <c r="K16" s="309"/>
      <c r="L16" s="309"/>
      <c r="M16" s="308"/>
    </row>
    <row r="17" spans="1:13" ht="15" customHeight="1">
      <c r="A17" s="307"/>
      <c r="B17" s="345"/>
      <c r="C17" s="346"/>
      <c r="D17" s="346"/>
      <c r="E17" s="346"/>
      <c r="F17" s="346"/>
      <c r="G17" s="346"/>
      <c r="H17" s="346"/>
      <c r="I17" s="346"/>
      <c r="J17" s="347"/>
      <c r="K17" s="309"/>
      <c r="L17" s="309"/>
      <c r="M17" s="308"/>
    </row>
    <row r="18" spans="1:13" ht="15" customHeight="1">
      <c r="A18" s="307"/>
      <c r="B18" s="345"/>
      <c r="C18" s="346"/>
      <c r="D18" s="346"/>
      <c r="E18" s="346"/>
      <c r="F18" s="346"/>
      <c r="G18" s="346"/>
      <c r="H18" s="346"/>
      <c r="I18" s="346"/>
      <c r="J18" s="347"/>
      <c r="K18" s="309"/>
      <c r="L18" s="309"/>
      <c r="M18" s="308"/>
    </row>
    <row r="19" spans="1:13" ht="15" customHeight="1">
      <c r="A19" s="307"/>
      <c r="B19" s="483"/>
      <c r="C19" s="484"/>
      <c r="D19" s="484"/>
      <c r="E19" s="484"/>
      <c r="F19" s="484"/>
      <c r="G19" s="484"/>
      <c r="H19" s="484"/>
      <c r="I19" s="484"/>
      <c r="J19" s="485"/>
      <c r="K19" s="309"/>
      <c r="L19" s="309"/>
      <c r="M19" s="308"/>
    </row>
    <row r="20" spans="1:13" ht="12">
      <c r="A20" s="307"/>
      <c r="B20" s="346"/>
      <c r="C20" s="346"/>
      <c r="D20" s="346"/>
      <c r="E20" s="346"/>
      <c r="F20" s="346"/>
      <c r="G20" s="346"/>
      <c r="H20" s="346"/>
      <c r="I20" s="346"/>
      <c r="J20" s="346"/>
      <c r="K20" s="309"/>
      <c r="L20" s="309"/>
      <c r="M20" s="308"/>
    </row>
    <row r="21" spans="1:13" ht="12.75" thickBot="1">
      <c r="A21" s="307"/>
      <c r="B21" s="346"/>
      <c r="C21" s="346"/>
      <c r="D21" s="346"/>
      <c r="E21" s="346"/>
      <c r="F21" s="346"/>
      <c r="G21" s="346"/>
      <c r="H21" s="346"/>
      <c r="I21" s="346"/>
      <c r="J21" s="346"/>
      <c r="K21" s="309"/>
      <c r="L21" s="309"/>
      <c r="M21" s="308"/>
    </row>
    <row r="22" spans="1:13" ht="12.75" customHeight="1">
      <c r="A22" s="307"/>
      <c r="B22" s="496" t="s">
        <v>137</v>
      </c>
      <c r="C22" s="465" t="s">
        <v>138</v>
      </c>
      <c r="D22" s="465" t="s">
        <v>139</v>
      </c>
      <c r="E22" s="465" t="s">
        <v>140</v>
      </c>
      <c r="F22" s="465" t="s">
        <v>141</v>
      </c>
      <c r="G22" s="470" t="s">
        <v>142</v>
      </c>
      <c r="H22" s="470"/>
      <c r="I22" s="470"/>
      <c r="J22" s="470"/>
      <c r="K22" s="470"/>
      <c r="L22" s="471"/>
      <c r="M22" s="308"/>
    </row>
    <row r="23" spans="1:13" ht="12.75" customHeight="1">
      <c r="A23" s="307"/>
      <c r="B23" s="497"/>
      <c r="C23" s="466"/>
      <c r="D23" s="466"/>
      <c r="E23" s="466"/>
      <c r="F23" s="466"/>
      <c r="G23" s="504" t="s">
        <v>143</v>
      </c>
      <c r="H23" s="504" t="s">
        <v>144</v>
      </c>
      <c r="I23" s="501" t="s">
        <v>145</v>
      </c>
      <c r="J23" s="502"/>
      <c r="K23" s="503"/>
      <c r="L23" s="499" t="s">
        <v>146</v>
      </c>
      <c r="M23" s="308"/>
    </row>
    <row r="24" spans="1:13" ht="12.75" thickBot="1">
      <c r="A24" s="307"/>
      <c r="B24" s="498"/>
      <c r="C24" s="467"/>
      <c r="D24" s="467"/>
      <c r="E24" s="467"/>
      <c r="F24" s="467"/>
      <c r="G24" s="505"/>
      <c r="H24" s="505"/>
      <c r="I24" s="316" t="s">
        <v>76</v>
      </c>
      <c r="J24" s="316" t="s">
        <v>147</v>
      </c>
      <c r="K24" s="316" t="s">
        <v>148</v>
      </c>
      <c r="L24" s="500"/>
      <c r="M24" s="308"/>
    </row>
    <row r="25" spans="1:13" ht="12.75" thickBot="1">
      <c r="A25" s="307"/>
      <c r="B25" s="317"/>
      <c r="C25" s="318"/>
      <c r="D25" s="319"/>
      <c r="E25" s="320"/>
      <c r="F25" s="318"/>
      <c r="G25" s="319"/>
      <c r="H25" s="319"/>
      <c r="I25" s="319"/>
      <c r="J25" s="321"/>
      <c r="K25" s="318"/>
      <c r="L25" s="322">
        <f>G25+H25+I25</f>
        <v>0</v>
      </c>
      <c r="M25" s="308"/>
    </row>
    <row r="26" spans="1:13" s="323" customFormat="1" ht="12.75" hidden="1" thickBot="1">
      <c r="A26" s="307"/>
      <c r="B26" s="317"/>
      <c r="C26" s="318"/>
      <c r="D26" s="319"/>
      <c r="E26" s="320"/>
      <c r="F26" s="318"/>
      <c r="G26" s="319"/>
      <c r="H26" s="319"/>
      <c r="I26" s="319"/>
      <c r="J26" s="321"/>
      <c r="K26" s="318"/>
      <c r="L26" s="322">
        <f>G26+H26+I26</f>
        <v>0</v>
      </c>
      <c r="M26" s="308"/>
    </row>
    <row r="27" spans="1:13" ht="13.5" thickBot="1">
      <c r="A27" s="307"/>
      <c r="B27" s="324" t="s">
        <v>149</v>
      </c>
      <c r="C27" s="325"/>
      <c r="D27" s="326">
        <f>SUM(D25:D26)</f>
        <v>0</v>
      </c>
      <c r="E27" s="325"/>
      <c r="F27" s="325"/>
      <c r="G27" s="326">
        <f>SUM(G25:G26)</f>
        <v>0</v>
      </c>
      <c r="H27" s="326">
        <f>SUM(H25:H26)</f>
        <v>0</v>
      </c>
      <c r="I27" s="326">
        <f>SUM(I25:I26)</f>
        <v>0</v>
      </c>
      <c r="J27" s="325"/>
      <c r="K27" s="325"/>
      <c r="L27" s="327">
        <f>SUM(L25:L26)</f>
        <v>0</v>
      </c>
      <c r="M27" s="308"/>
    </row>
    <row r="28" spans="1:13" ht="12.75">
      <c r="A28" s="307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8"/>
    </row>
    <row r="29" spans="1:13" ht="12.75">
      <c r="A29" s="307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8"/>
    </row>
    <row r="30" spans="1:13" ht="12.75">
      <c r="A30" s="307"/>
      <c r="B30" s="328" t="s">
        <v>150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8"/>
    </row>
    <row r="31" spans="1:13" ht="12.75" thickBot="1">
      <c r="A31" s="307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8"/>
    </row>
    <row r="32" spans="1:13" ht="12.75">
      <c r="A32" s="307"/>
      <c r="B32" s="490" t="s">
        <v>138</v>
      </c>
      <c r="C32" s="491"/>
      <c r="D32" s="477" t="s">
        <v>151</v>
      </c>
      <c r="E32" s="462" t="s">
        <v>140</v>
      </c>
      <c r="F32" s="462" t="s">
        <v>141</v>
      </c>
      <c r="G32" s="470" t="s">
        <v>142</v>
      </c>
      <c r="H32" s="470"/>
      <c r="I32" s="470"/>
      <c r="J32" s="470"/>
      <c r="K32" s="470"/>
      <c r="L32" s="471"/>
      <c r="M32" s="308"/>
    </row>
    <row r="33" spans="1:13" ht="12">
      <c r="A33" s="307"/>
      <c r="B33" s="492"/>
      <c r="C33" s="493"/>
      <c r="D33" s="478"/>
      <c r="E33" s="463"/>
      <c r="F33" s="463"/>
      <c r="G33" s="472" t="s">
        <v>143</v>
      </c>
      <c r="H33" s="472" t="s">
        <v>144</v>
      </c>
      <c r="I33" s="474" t="s">
        <v>145</v>
      </c>
      <c r="J33" s="474"/>
      <c r="K33" s="474"/>
      <c r="L33" s="488" t="s">
        <v>146</v>
      </c>
      <c r="M33" s="308"/>
    </row>
    <row r="34" spans="1:13" ht="12.75" thickBot="1">
      <c r="A34" s="307"/>
      <c r="B34" s="494"/>
      <c r="C34" s="495"/>
      <c r="D34" s="479"/>
      <c r="E34" s="464"/>
      <c r="F34" s="464"/>
      <c r="G34" s="473"/>
      <c r="H34" s="473"/>
      <c r="I34" s="316" t="s">
        <v>76</v>
      </c>
      <c r="J34" s="316" t="s">
        <v>147</v>
      </c>
      <c r="K34" s="316" t="s">
        <v>148</v>
      </c>
      <c r="L34" s="489"/>
      <c r="M34" s="308"/>
    </row>
    <row r="35" spans="1:13" ht="12.75" thickBot="1">
      <c r="A35" s="307"/>
      <c r="B35" s="486"/>
      <c r="C35" s="487"/>
      <c r="D35" s="329"/>
      <c r="E35" s="320"/>
      <c r="F35" s="318"/>
      <c r="G35" s="319"/>
      <c r="H35" s="319"/>
      <c r="I35" s="319"/>
      <c r="J35" s="321"/>
      <c r="K35" s="318"/>
      <c r="L35" s="322">
        <f>SUM(G35+H35+I35)</f>
        <v>0</v>
      </c>
      <c r="M35" s="308"/>
    </row>
    <row r="36" spans="1:13" s="323" customFormat="1" ht="12.75" hidden="1" thickBot="1">
      <c r="A36" s="307"/>
      <c r="B36" s="468"/>
      <c r="C36" s="469"/>
      <c r="D36" s="329"/>
      <c r="E36" s="320"/>
      <c r="F36" s="318"/>
      <c r="G36" s="319"/>
      <c r="H36" s="319"/>
      <c r="I36" s="319"/>
      <c r="J36" s="321"/>
      <c r="K36" s="318"/>
      <c r="L36" s="322">
        <f>SUM(G36+H36+I36)</f>
        <v>0</v>
      </c>
      <c r="M36" s="308"/>
    </row>
    <row r="37" spans="1:13" ht="15.75" customHeight="1" thickBot="1">
      <c r="A37" s="307"/>
      <c r="B37" s="475" t="s">
        <v>149</v>
      </c>
      <c r="C37" s="476"/>
      <c r="D37" s="330">
        <f>SUM(D35:D36)</f>
        <v>0</v>
      </c>
      <c r="E37" s="325"/>
      <c r="F37" s="325"/>
      <c r="G37" s="326">
        <f>SUM(G35:G36)</f>
        <v>0</v>
      </c>
      <c r="H37" s="326">
        <f>SUM(H35:H36)</f>
        <v>0</v>
      </c>
      <c r="I37" s="326">
        <f>SUM(I35:I36)</f>
        <v>0</v>
      </c>
      <c r="J37" s="325"/>
      <c r="K37" s="325"/>
      <c r="L37" s="327">
        <f>SUM(L35:L36)</f>
        <v>0</v>
      </c>
      <c r="M37" s="308"/>
    </row>
    <row r="38" spans="1:13" ht="29.25" customHeight="1" thickBot="1">
      <c r="A38" s="331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3"/>
    </row>
    <row r="49" ht="12">
      <c r="O49" s="334"/>
    </row>
  </sheetData>
  <sheetProtection password="8694" sheet="1" objects="1" scenarios="1"/>
  <mergeCells count="27">
    <mergeCell ref="B2:L2"/>
    <mergeCell ref="L23:L24"/>
    <mergeCell ref="I23:K23"/>
    <mergeCell ref="H23:H24"/>
    <mergeCell ref="G23:G24"/>
    <mergeCell ref="B8:J8"/>
    <mergeCell ref="C22:C24"/>
    <mergeCell ref="D22:D24"/>
    <mergeCell ref="E22:E24"/>
    <mergeCell ref="B6:J6"/>
    <mergeCell ref="B37:C37"/>
    <mergeCell ref="D32:D34"/>
    <mergeCell ref="E32:E34"/>
    <mergeCell ref="B10:J10"/>
    <mergeCell ref="B19:J19"/>
    <mergeCell ref="G22:L22"/>
    <mergeCell ref="B35:C35"/>
    <mergeCell ref="L33:L34"/>
    <mergeCell ref="B32:C34"/>
    <mergeCell ref="B22:B24"/>
    <mergeCell ref="F32:F34"/>
    <mergeCell ref="F22:F24"/>
    <mergeCell ref="B36:C36"/>
    <mergeCell ref="G32:L32"/>
    <mergeCell ref="G33:G34"/>
    <mergeCell ref="H33:H34"/>
    <mergeCell ref="I33:K33"/>
  </mergeCells>
  <dataValidations count="1">
    <dataValidation type="decimal" operator="greaterThanOrEqual" allowBlank="1" showInputMessage="1" showErrorMessage="1" error="Veuillez saisir un nombre." sqref="G35:I36 D25:D26 G25:I26 D35:D36">
      <formula1>0</formula1>
    </dataValidation>
  </dataValidations>
  <printOptions horizontalCentered="1" verticalCentered="1"/>
  <pageMargins left="0.1968503937007874" right="0.1968503937007874" top="0.1968503937007874" bottom="0.1968503937007874" header="0.1968503937007874" footer="0.31496062992125984"/>
  <pageSetup horizontalDpi="600" verticalDpi="600" orientation="landscape" paperSize="9" r:id="rId2"/>
  <headerFooter>
    <oddFooter>&amp;R&amp;"Arial,Normal"&amp;8&amp;F /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8"/>
  <dimension ref="B2:M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348" customWidth="1"/>
    <col min="2" max="2" width="9.140625" style="348" customWidth="1"/>
    <col min="3" max="3" width="50.140625" style="348" bestFit="1" customWidth="1"/>
    <col min="4" max="11" width="9.140625" style="349" customWidth="1"/>
    <col min="12" max="16384" width="9.140625" style="348" customWidth="1"/>
  </cols>
  <sheetData>
    <row r="2" spans="2:13" ht="38.25" customHeight="1">
      <c r="B2" s="506" t="s">
        <v>100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</row>
    <row r="3" spans="3:11" ht="13.5" customHeight="1">
      <c r="C3" s="350"/>
      <c r="D3" s="351"/>
      <c r="E3" s="351"/>
      <c r="F3" s="351"/>
      <c r="G3" s="351"/>
      <c r="H3" s="351"/>
      <c r="I3" s="351"/>
      <c r="J3" s="351"/>
      <c r="K3" s="351"/>
    </row>
    <row r="4" spans="3:11" ht="13.5" customHeight="1">
      <c r="C4" s="350"/>
      <c r="D4" s="351"/>
      <c r="E4" s="351"/>
      <c r="F4" s="351"/>
      <c r="G4" s="351"/>
      <c r="H4" s="351"/>
      <c r="I4" s="351"/>
      <c r="J4" s="351"/>
      <c r="K4" s="351"/>
    </row>
    <row r="5" spans="2:11" ht="13.5" customHeight="1" thickBot="1">
      <c r="B5" s="397" t="s">
        <v>312</v>
      </c>
      <c r="C5" s="350"/>
      <c r="D5" s="351"/>
      <c r="E5" s="351"/>
      <c r="F5" s="351"/>
      <c r="G5" s="351"/>
      <c r="H5" s="351"/>
      <c r="I5" s="351"/>
      <c r="J5" s="351"/>
      <c r="K5" s="351"/>
    </row>
    <row r="6" spans="2:13" ht="44.25" customHeight="1">
      <c r="B6" s="507" t="s">
        <v>88</v>
      </c>
      <c r="C6" s="510" t="s">
        <v>89</v>
      </c>
      <c r="D6" s="513" t="s">
        <v>328</v>
      </c>
      <c r="E6" s="513" t="s">
        <v>90</v>
      </c>
      <c r="F6" s="516" t="s">
        <v>329</v>
      </c>
      <c r="G6" s="517"/>
      <c r="H6" s="517"/>
      <c r="I6" s="517"/>
      <c r="J6" s="517"/>
      <c r="K6" s="518"/>
      <c r="L6" s="519" t="s">
        <v>330</v>
      </c>
      <c r="M6" s="520"/>
    </row>
    <row r="7" spans="2:13" ht="77.25" customHeight="1">
      <c r="B7" s="508"/>
      <c r="C7" s="511"/>
      <c r="D7" s="514"/>
      <c r="E7" s="514"/>
      <c r="F7" s="523" t="s">
        <v>331</v>
      </c>
      <c r="G7" s="524"/>
      <c r="H7" s="523" t="s">
        <v>97</v>
      </c>
      <c r="I7" s="524"/>
      <c r="J7" s="523" t="s">
        <v>98</v>
      </c>
      <c r="K7" s="524"/>
      <c r="L7" s="521"/>
      <c r="M7" s="522"/>
    </row>
    <row r="8" spans="2:13" s="352" customFormat="1" ht="32.25" customHeight="1" thickBot="1">
      <c r="B8" s="509"/>
      <c r="C8" s="512"/>
      <c r="D8" s="515"/>
      <c r="E8" s="515"/>
      <c r="F8" s="398" t="s">
        <v>263</v>
      </c>
      <c r="G8" s="353" t="s">
        <v>76</v>
      </c>
      <c r="H8" s="398" t="s">
        <v>263</v>
      </c>
      <c r="I8" s="353" t="s">
        <v>76</v>
      </c>
      <c r="J8" s="398" t="s">
        <v>263</v>
      </c>
      <c r="K8" s="353" t="s">
        <v>76</v>
      </c>
      <c r="L8" s="398" t="s">
        <v>263</v>
      </c>
      <c r="M8" s="354" t="s">
        <v>76</v>
      </c>
    </row>
    <row r="9" spans="2:13" ht="12.75" customHeight="1">
      <c r="B9" s="355"/>
      <c r="C9" s="356"/>
      <c r="D9" s="356"/>
      <c r="E9" s="356"/>
      <c r="F9" s="399">
        <f aca="true" t="shared" si="0" ref="F9:F36">IF($D9=0,0,G9/$D9)</f>
        <v>0</v>
      </c>
      <c r="G9" s="356"/>
      <c r="H9" s="399">
        <f aca="true" t="shared" si="1" ref="H9:H36">IF($D9=0,0,I9/$D9)</f>
        <v>0</v>
      </c>
      <c r="I9" s="356"/>
      <c r="J9" s="399">
        <f aca="true" t="shared" si="2" ref="J9:J36">IF($D9=0,0,K9/$D9)</f>
        <v>0</v>
      </c>
      <c r="K9" s="356"/>
      <c r="L9" s="399">
        <f aca="true" t="shared" si="3" ref="L9:L36">IF($D9=0,0,M9/$D9)</f>
        <v>0</v>
      </c>
      <c r="M9" s="357"/>
    </row>
    <row r="10" spans="2:13" ht="12.75" customHeight="1">
      <c r="B10" s="358"/>
      <c r="C10" s="359"/>
      <c r="D10" s="359"/>
      <c r="E10" s="359"/>
      <c r="F10" s="400">
        <f t="shared" si="0"/>
        <v>0</v>
      </c>
      <c r="G10" s="359"/>
      <c r="H10" s="400">
        <f t="shared" si="1"/>
        <v>0</v>
      </c>
      <c r="I10" s="359"/>
      <c r="J10" s="400">
        <f t="shared" si="2"/>
        <v>0</v>
      </c>
      <c r="K10" s="359"/>
      <c r="L10" s="400">
        <f t="shared" si="3"/>
        <v>0</v>
      </c>
      <c r="M10" s="360"/>
    </row>
    <row r="11" spans="2:13" ht="12.75" customHeight="1">
      <c r="B11" s="358"/>
      <c r="C11" s="359"/>
      <c r="D11" s="359"/>
      <c r="E11" s="359"/>
      <c r="F11" s="400">
        <f t="shared" si="0"/>
        <v>0</v>
      </c>
      <c r="G11" s="359"/>
      <c r="H11" s="400">
        <f t="shared" si="1"/>
        <v>0</v>
      </c>
      <c r="I11" s="359"/>
      <c r="J11" s="400">
        <f t="shared" si="2"/>
        <v>0</v>
      </c>
      <c r="K11" s="359"/>
      <c r="L11" s="400">
        <f t="shared" si="3"/>
        <v>0</v>
      </c>
      <c r="M11" s="360"/>
    </row>
    <row r="12" spans="2:13" ht="12.75" customHeight="1">
      <c r="B12" s="358"/>
      <c r="C12" s="359"/>
      <c r="D12" s="359"/>
      <c r="E12" s="359"/>
      <c r="F12" s="400">
        <f t="shared" si="0"/>
        <v>0</v>
      </c>
      <c r="G12" s="359"/>
      <c r="H12" s="400">
        <f t="shared" si="1"/>
        <v>0</v>
      </c>
      <c r="I12" s="359"/>
      <c r="J12" s="400">
        <f t="shared" si="2"/>
        <v>0</v>
      </c>
      <c r="K12" s="359"/>
      <c r="L12" s="400">
        <f t="shared" si="3"/>
        <v>0</v>
      </c>
      <c r="M12" s="360"/>
    </row>
    <row r="13" spans="2:13" ht="12.75" customHeight="1">
      <c r="B13" s="358"/>
      <c r="C13" s="359"/>
      <c r="D13" s="359"/>
      <c r="E13" s="359"/>
      <c r="F13" s="400">
        <f t="shared" si="0"/>
        <v>0</v>
      </c>
      <c r="G13" s="359"/>
      <c r="H13" s="400">
        <f t="shared" si="1"/>
        <v>0</v>
      </c>
      <c r="I13" s="359"/>
      <c r="J13" s="400">
        <f t="shared" si="2"/>
        <v>0</v>
      </c>
      <c r="K13" s="359"/>
      <c r="L13" s="400">
        <f t="shared" si="3"/>
        <v>0</v>
      </c>
      <c r="M13" s="360"/>
    </row>
    <row r="14" spans="2:13" ht="12.75" customHeight="1">
      <c r="B14" s="358"/>
      <c r="C14" s="359"/>
      <c r="D14" s="359"/>
      <c r="E14" s="359"/>
      <c r="F14" s="400">
        <f t="shared" si="0"/>
        <v>0</v>
      </c>
      <c r="G14" s="359"/>
      <c r="H14" s="400">
        <f t="shared" si="1"/>
        <v>0</v>
      </c>
      <c r="I14" s="359"/>
      <c r="J14" s="400">
        <f t="shared" si="2"/>
        <v>0</v>
      </c>
      <c r="K14" s="359"/>
      <c r="L14" s="400">
        <f t="shared" si="3"/>
        <v>0</v>
      </c>
      <c r="M14" s="360"/>
    </row>
    <row r="15" spans="2:13" ht="12.75" customHeight="1">
      <c r="B15" s="358"/>
      <c r="C15" s="359"/>
      <c r="D15" s="359"/>
      <c r="E15" s="359"/>
      <c r="F15" s="400">
        <f t="shared" si="0"/>
        <v>0</v>
      </c>
      <c r="G15" s="359"/>
      <c r="H15" s="400">
        <f t="shared" si="1"/>
        <v>0</v>
      </c>
      <c r="I15" s="359"/>
      <c r="J15" s="400">
        <f t="shared" si="2"/>
        <v>0</v>
      </c>
      <c r="K15" s="359"/>
      <c r="L15" s="400">
        <f t="shared" si="3"/>
        <v>0</v>
      </c>
      <c r="M15" s="360"/>
    </row>
    <row r="16" spans="2:13" ht="12.75" customHeight="1">
      <c r="B16" s="358"/>
      <c r="C16" s="359"/>
      <c r="D16" s="359"/>
      <c r="E16" s="359"/>
      <c r="F16" s="400">
        <f t="shared" si="0"/>
        <v>0</v>
      </c>
      <c r="G16" s="359"/>
      <c r="H16" s="400">
        <f t="shared" si="1"/>
        <v>0</v>
      </c>
      <c r="I16" s="359"/>
      <c r="J16" s="400">
        <f t="shared" si="2"/>
        <v>0</v>
      </c>
      <c r="K16" s="359"/>
      <c r="L16" s="400">
        <f t="shared" si="3"/>
        <v>0</v>
      </c>
      <c r="M16" s="360"/>
    </row>
    <row r="17" spans="2:13" ht="12.75" customHeight="1">
      <c r="B17" s="358"/>
      <c r="C17" s="359"/>
      <c r="D17" s="359"/>
      <c r="E17" s="359"/>
      <c r="F17" s="400">
        <f t="shared" si="0"/>
        <v>0</v>
      </c>
      <c r="G17" s="359"/>
      <c r="H17" s="400">
        <f t="shared" si="1"/>
        <v>0</v>
      </c>
      <c r="I17" s="359"/>
      <c r="J17" s="400">
        <f t="shared" si="2"/>
        <v>0</v>
      </c>
      <c r="K17" s="359"/>
      <c r="L17" s="400">
        <f t="shared" si="3"/>
        <v>0</v>
      </c>
      <c r="M17" s="360"/>
    </row>
    <row r="18" spans="2:13" ht="12.75" customHeight="1">
      <c r="B18" s="358"/>
      <c r="C18" s="359"/>
      <c r="D18" s="359"/>
      <c r="E18" s="359"/>
      <c r="F18" s="400">
        <f t="shared" si="0"/>
        <v>0</v>
      </c>
      <c r="G18" s="359"/>
      <c r="H18" s="400">
        <f t="shared" si="1"/>
        <v>0</v>
      </c>
      <c r="I18" s="359"/>
      <c r="J18" s="400">
        <f t="shared" si="2"/>
        <v>0</v>
      </c>
      <c r="K18" s="359"/>
      <c r="L18" s="400">
        <f t="shared" si="3"/>
        <v>0</v>
      </c>
      <c r="M18" s="360"/>
    </row>
    <row r="19" spans="2:13" ht="12.75" customHeight="1">
      <c r="B19" s="358"/>
      <c r="C19" s="359"/>
      <c r="D19" s="359"/>
      <c r="E19" s="359"/>
      <c r="F19" s="400">
        <f t="shared" si="0"/>
        <v>0</v>
      </c>
      <c r="G19" s="359"/>
      <c r="H19" s="400">
        <f t="shared" si="1"/>
        <v>0</v>
      </c>
      <c r="I19" s="359"/>
      <c r="J19" s="400">
        <f t="shared" si="2"/>
        <v>0</v>
      </c>
      <c r="K19" s="359"/>
      <c r="L19" s="400">
        <f t="shared" si="3"/>
        <v>0</v>
      </c>
      <c r="M19" s="360"/>
    </row>
    <row r="20" spans="2:13" ht="12.75" customHeight="1">
      <c r="B20" s="358"/>
      <c r="C20" s="359"/>
      <c r="D20" s="359"/>
      <c r="E20" s="359"/>
      <c r="F20" s="400">
        <f t="shared" si="0"/>
        <v>0</v>
      </c>
      <c r="G20" s="359"/>
      <c r="H20" s="400">
        <f t="shared" si="1"/>
        <v>0</v>
      </c>
      <c r="I20" s="359"/>
      <c r="J20" s="400">
        <f t="shared" si="2"/>
        <v>0</v>
      </c>
      <c r="K20" s="359"/>
      <c r="L20" s="400">
        <f t="shared" si="3"/>
        <v>0</v>
      </c>
      <c r="M20" s="360"/>
    </row>
    <row r="21" spans="2:13" ht="12.75" customHeight="1">
      <c r="B21" s="358"/>
      <c r="C21" s="359"/>
      <c r="D21" s="359"/>
      <c r="E21" s="359"/>
      <c r="F21" s="400">
        <f t="shared" si="0"/>
        <v>0</v>
      </c>
      <c r="G21" s="359"/>
      <c r="H21" s="400">
        <f t="shared" si="1"/>
        <v>0</v>
      </c>
      <c r="I21" s="359"/>
      <c r="J21" s="400">
        <f t="shared" si="2"/>
        <v>0</v>
      </c>
      <c r="K21" s="359"/>
      <c r="L21" s="400">
        <f t="shared" si="3"/>
        <v>0</v>
      </c>
      <c r="M21" s="360"/>
    </row>
    <row r="22" spans="2:13" ht="12.75" customHeight="1">
      <c r="B22" s="358"/>
      <c r="C22" s="359"/>
      <c r="D22" s="359"/>
      <c r="E22" s="359"/>
      <c r="F22" s="400">
        <f t="shared" si="0"/>
        <v>0</v>
      </c>
      <c r="G22" s="359"/>
      <c r="H22" s="400">
        <f t="shared" si="1"/>
        <v>0</v>
      </c>
      <c r="I22" s="359"/>
      <c r="J22" s="400">
        <f t="shared" si="2"/>
        <v>0</v>
      </c>
      <c r="K22" s="359"/>
      <c r="L22" s="400">
        <f t="shared" si="3"/>
        <v>0</v>
      </c>
      <c r="M22" s="360"/>
    </row>
    <row r="23" spans="2:13" ht="12.75" customHeight="1">
      <c r="B23" s="358"/>
      <c r="C23" s="359"/>
      <c r="D23" s="359"/>
      <c r="E23" s="359"/>
      <c r="F23" s="400">
        <f t="shared" si="0"/>
        <v>0</v>
      </c>
      <c r="G23" s="359"/>
      <c r="H23" s="400">
        <f t="shared" si="1"/>
        <v>0</v>
      </c>
      <c r="I23" s="359"/>
      <c r="J23" s="400">
        <f t="shared" si="2"/>
        <v>0</v>
      </c>
      <c r="K23" s="359"/>
      <c r="L23" s="400">
        <f t="shared" si="3"/>
        <v>0</v>
      </c>
      <c r="M23" s="360"/>
    </row>
    <row r="24" spans="2:13" ht="12.75" customHeight="1">
      <c r="B24" s="358"/>
      <c r="C24" s="359"/>
      <c r="D24" s="359"/>
      <c r="E24" s="359"/>
      <c r="F24" s="400">
        <f t="shared" si="0"/>
        <v>0</v>
      </c>
      <c r="G24" s="359"/>
      <c r="H24" s="400">
        <f t="shared" si="1"/>
        <v>0</v>
      </c>
      <c r="I24" s="359"/>
      <c r="J24" s="400">
        <f t="shared" si="2"/>
        <v>0</v>
      </c>
      <c r="K24" s="359"/>
      <c r="L24" s="400">
        <f t="shared" si="3"/>
        <v>0</v>
      </c>
      <c r="M24" s="360"/>
    </row>
    <row r="25" spans="2:13" ht="12.75" customHeight="1">
      <c r="B25" s="358"/>
      <c r="C25" s="359"/>
      <c r="D25" s="359"/>
      <c r="E25" s="359"/>
      <c r="F25" s="400">
        <f t="shared" si="0"/>
        <v>0</v>
      </c>
      <c r="G25" s="359"/>
      <c r="H25" s="400">
        <f t="shared" si="1"/>
        <v>0</v>
      </c>
      <c r="I25" s="359"/>
      <c r="J25" s="400">
        <f t="shared" si="2"/>
        <v>0</v>
      </c>
      <c r="K25" s="359"/>
      <c r="L25" s="400">
        <f t="shared" si="3"/>
        <v>0</v>
      </c>
      <c r="M25" s="360"/>
    </row>
    <row r="26" spans="2:13" ht="12.75" customHeight="1">
      <c r="B26" s="358"/>
      <c r="C26" s="359"/>
      <c r="D26" s="359"/>
      <c r="E26" s="359"/>
      <c r="F26" s="400">
        <f t="shared" si="0"/>
        <v>0</v>
      </c>
      <c r="G26" s="359"/>
      <c r="H26" s="400">
        <f t="shared" si="1"/>
        <v>0</v>
      </c>
      <c r="I26" s="359"/>
      <c r="J26" s="400">
        <f t="shared" si="2"/>
        <v>0</v>
      </c>
      <c r="K26" s="359"/>
      <c r="L26" s="400">
        <f t="shared" si="3"/>
        <v>0</v>
      </c>
      <c r="M26" s="360"/>
    </row>
    <row r="27" spans="2:13" ht="12.75" customHeight="1">
      <c r="B27" s="358"/>
      <c r="C27" s="359"/>
      <c r="D27" s="359"/>
      <c r="E27" s="359"/>
      <c r="F27" s="400">
        <f t="shared" si="0"/>
        <v>0</v>
      </c>
      <c r="G27" s="359"/>
      <c r="H27" s="400">
        <f t="shared" si="1"/>
        <v>0</v>
      </c>
      <c r="I27" s="359"/>
      <c r="J27" s="400">
        <f t="shared" si="2"/>
        <v>0</v>
      </c>
      <c r="K27" s="359"/>
      <c r="L27" s="400">
        <f t="shared" si="3"/>
        <v>0</v>
      </c>
      <c r="M27" s="360"/>
    </row>
    <row r="28" spans="2:13" ht="12.75" customHeight="1">
      <c r="B28" s="358"/>
      <c r="C28" s="359"/>
      <c r="D28" s="359"/>
      <c r="E28" s="359"/>
      <c r="F28" s="400">
        <f t="shared" si="0"/>
        <v>0</v>
      </c>
      <c r="G28" s="359"/>
      <c r="H28" s="400">
        <f t="shared" si="1"/>
        <v>0</v>
      </c>
      <c r="I28" s="359"/>
      <c r="J28" s="400">
        <f t="shared" si="2"/>
        <v>0</v>
      </c>
      <c r="K28" s="359"/>
      <c r="L28" s="400">
        <f t="shared" si="3"/>
        <v>0</v>
      </c>
      <c r="M28" s="360"/>
    </row>
    <row r="29" spans="2:13" ht="13.5" customHeight="1">
      <c r="B29" s="358"/>
      <c r="C29" s="359"/>
      <c r="D29" s="359"/>
      <c r="E29" s="359"/>
      <c r="F29" s="400">
        <f t="shared" si="0"/>
        <v>0</v>
      </c>
      <c r="G29" s="359"/>
      <c r="H29" s="400">
        <f t="shared" si="1"/>
        <v>0</v>
      </c>
      <c r="I29" s="359"/>
      <c r="J29" s="400">
        <f t="shared" si="2"/>
        <v>0</v>
      </c>
      <c r="K29" s="359"/>
      <c r="L29" s="400">
        <f t="shared" si="3"/>
        <v>0</v>
      </c>
      <c r="M29" s="360"/>
    </row>
    <row r="30" spans="2:13" ht="13.5" customHeight="1">
      <c r="B30" s="358"/>
      <c r="C30" s="359"/>
      <c r="D30" s="359"/>
      <c r="E30" s="359"/>
      <c r="F30" s="400">
        <f t="shared" si="0"/>
        <v>0</v>
      </c>
      <c r="G30" s="359"/>
      <c r="H30" s="400">
        <f t="shared" si="1"/>
        <v>0</v>
      </c>
      <c r="I30" s="359"/>
      <c r="J30" s="400">
        <f t="shared" si="2"/>
        <v>0</v>
      </c>
      <c r="K30" s="359"/>
      <c r="L30" s="400">
        <f t="shared" si="3"/>
        <v>0</v>
      </c>
      <c r="M30" s="360"/>
    </row>
    <row r="31" spans="2:13" s="361" customFormat="1" ht="12">
      <c r="B31" s="358"/>
      <c r="C31" s="359"/>
      <c r="D31" s="359"/>
      <c r="E31" s="359"/>
      <c r="F31" s="400">
        <f t="shared" si="0"/>
        <v>0</v>
      </c>
      <c r="G31" s="359"/>
      <c r="H31" s="400">
        <f t="shared" si="1"/>
        <v>0</v>
      </c>
      <c r="I31" s="359"/>
      <c r="J31" s="400">
        <f t="shared" si="2"/>
        <v>0</v>
      </c>
      <c r="K31" s="359"/>
      <c r="L31" s="400">
        <f t="shared" si="3"/>
        <v>0</v>
      </c>
      <c r="M31" s="360"/>
    </row>
    <row r="32" spans="2:13" ht="12">
      <c r="B32" s="358"/>
      <c r="C32" s="359"/>
      <c r="D32" s="359"/>
      <c r="E32" s="359"/>
      <c r="F32" s="400">
        <f t="shared" si="0"/>
        <v>0</v>
      </c>
      <c r="G32" s="359"/>
      <c r="H32" s="400">
        <f t="shared" si="1"/>
        <v>0</v>
      </c>
      <c r="I32" s="359"/>
      <c r="J32" s="400">
        <f t="shared" si="2"/>
        <v>0</v>
      </c>
      <c r="K32" s="359"/>
      <c r="L32" s="400">
        <f t="shared" si="3"/>
        <v>0</v>
      </c>
      <c r="M32" s="360"/>
    </row>
    <row r="33" spans="2:13" ht="12">
      <c r="B33" s="358"/>
      <c r="C33" s="359"/>
      <c r="D33" s="359"/>
      <c r="E33" s="359"/>
      <c r="F33" s="400">
        <f t="shared" si="0"/>
        <v>0</v>
      </c>
      <c r="G33" s="359"/>
      <c r="H33" s="400">
        <f t="shared" si="1"/>
        <v>0</v>
      </c>
      <c r="I33" s="359"/>
      <c r="J33" s="400">
        <f t="shared" si="2"/>
        <v>0</v>
      </c>
      <c r="K33" s="359"/>
      <c r="L33" s="400">
        <f t="shared" si="3"/>
        <v>0</v>
      </c>
      <c r="M33" s="360"/>
    </row>
    <row r="34" spans="2:13" ht="12">
      <c r="B34" s="358"/>
      <c r="C34" s="359"/>
      <c r="D34" s="359"/>
      <c r="E34" s="359"/>
      <c r="F34" s="400">
        <f t="shared" si="0"/>
        <v>0</v>
      </c>
      <c r="G34" s="359"/>
      <c r="H34" s="400">
        <f t="shared" si="1"/>
        <v>0</v>
      </c>
      <c r="I34" s="359"/>
      <c r="J34" s="400">
        <f t="shared" si="2"/>
        <v>0</v>
      </c>
      <c r="K34" s="359"/>
      <c r="L34" s="400">
        <f t="shared" si="3"/>
        <v>0</v>
      </c>
      <c r="M34" s="360"/>
    </row>
    <row r="35" spans="2:13" ht="12.75" thickBot="1">
      <c r="B35" s="362"/>
      <c r="C35" s="363"/>
      <c r="D35" s="363"/>
      <c r="E35" s="363"/>
      <c r="F35" s="401">
        <f t="shared" si="0"/>
        <v>0</v>
      </c>
      <c r="G35" s="363"/>
      <c r="H35" s="401">
        <f t="shared" si="1"/>
        <v>0</v>
      </c>
      <c r="I35" s="363"/>
      <c r="J35" s="401">
        <f t="shared" si="2"/>
        <v>0</v>
      </c>
      <c r="K35" s="363"/>
      <c r="L35" s="401">
        <f t="shared" si="3"/>
        <v>0</v>
      </c>
      <c r="M35" s="364"/>
    </row>
    <row r="36" spans="2:13" ht="13.5" thickBot="1">
      <c r="B36" s="365" t="s">
        <v>1</v>
      </c>
      <c r="C36" s="366"/>
      <c r="D36" s="367">
        <f>SUM(D9:D35)</f>
        <v>0</v>
      </c>
      <c r="E36" s="366"/>
      <c r="F36" s="402">
        <f t="shared" si="0"/>
        <v>0</v>
      </c>
      <c r="G36" s="367">
        <f aca="true" t="shared" si="4" ref="G36:M36">SUM(G9:G35)</f>
        <v>0</v>
      </c>
      <c r="H36" s="402">
        <f t="shared" si="1"/>
        <v>0</v>
      </c>
      <c r="I36" s="367">
        <f t="shared" si="4"/>
        <v>0</v>
      </c>
      <c r="J36" s="402">
        <f t="shared" si="2"/>
        <v>0</v>
      </c>
      <c r="K36" s="367">
        <f t="shared" si="4"/>
        <v>0</v>
      </c>
      <c r="L36" s="402">
        <f t="shared" si="3"/>
        <v>0</v>
      </c>
      <c r="M36" s="368">
        <f t="shared" si="4"/>
        <v>0</v>
      </c>
    </row>
    <row r="37" spans="4:12" ht="12.75" thickBot="1">
      <c r="D37" s="348"/>
      <c r="E37" s="348"/>
      <c r="F37" s="403"/>
      <c r="G37" s="348"/>
      <c r="H37" s="403"/>
      <c r="I37" s="348"/>
      <c r="J37" s="403"/>
      <c r="K37" s="348"/>
      <c r="L37" s="403"/>
    </row>
    <row r="38" spans="2:13" ht="12">
      <c r="B38" s="355"/>
      <c r="C38" s="356" t="s">
        <v>264</v>
      </c>
      <c r="D38" s="356"/>
      <c r="E38" s="356"/>
      <c r="F38" s="399">
        <f>IF($D38=0,0,G38/$D38)</f>
        <v>0</v>
      </c>
      <c r="G38" s="356"/>
      <c r="H38" s="399">
        <f>IF($D38=0,0,I38/$D38)</f>
        <v>0</v>
      </c>
      <c r="I38" s="356"/>
      <c r="J38" s="399">
        <f>IF($D38=0,0,K38/$D38)</f>
        <v>0</v>
      </c>
      <c r="K38" s="356"/>
      <c r="L38" s="399">
        <f>IF($D38=0,0,M38/$D38)</f>
        <v>0</v>
      </c>
      <c r="M38" s="357"/>
    </row>
    <row r="39" spans="2:13" ht="12">
      <c r="B39" s="358"/>
      <c r="C39" s="369" t="s">
        <v>313</v>
      </c>
      <c r="D39" s="359"/>
      <c r="E39" s="359"/>
      <c r="F39" s="400">
        <f>IF($D39=0,0,G39/$D39)</f>
        <v>0</v>
      </c>
      <c r="G39" s="359"/>
      <c r="H39" s="400">
        <f>IF($D39=0,0,I39/$D39)</f>
        <v>0</v>
      </c>
      <c r="I39" s="359"/>
      <c r="J39" s="400">
        <f>IF($D39=0,0,K39/$D39)</f>
        <v>0</v>
      </c>
      <c r="K39" s="359"/>
      <c r="L39" s="400">
        <f>IF($D39=0,0,M39/$D39)</f>
        <v>0</v>
      </c>
      <c r="M39" s="360"/>
    </row>
    <row r="40" spans="2:13" ht="12">
      <c r="B40" s="358"/>
      <c r="C40" s="369" t="s">
        <v>314</v>
      </c>
      <c r="D40" s="359"/>
      <c r="E40" s="359"/>
      <c r="F40" s="400">
        <f>IF($D40=0,0,G40/$D40)</f>
        <v>0</v>
      </c>
      <c r="G40" s="359"/>
      <c r="H40" s="400">
        <f>IF($D40=0,0,I40/$D40)</f>
        <v>0</v>
      </c>
      <c r="I40" s="359"/>
      <c r="J40" s="400">
        <f>IF($D40=0,0,K40/$D40)</f>
        <v>0</v>
      </c>
      <c r="K40" s="359"/>
      <c r="L40" s="400">
        <f>IF($D40=0,0,M40/$D40)</f>
        <v>0</v>
      </c>
      <c r="M40" s="360"/>
    </row>
    <row r="41" spans="2:13" ht="12.75" thickBot="1">
      <c r="B41" s="362"/>
      <c r="C41" s="370" t="s">
        <v>74</v>
      </c>
      <c r="D41" s="363"/>
      <c r="E41" s="363"/>
      <c r="F41" s="401">
        <f>IF($D41=0,0,G41/$D41)</f>
        <v>0</v>
      </c>
      <c r="G41" s="363"/>
      <c r="H41" s="401">
        <f>IF($D41=0,0,I41/$D41)</f>
        <v>0</v>
      </c>
      <c r="I41" s="363"/>
      <c r="J41" s="401">
        <f>IF($D41=0,0,K41/$D41)</f>
        <v>0</v>
      </c>
      <c r="K41" s="363"/>
      <c r="L41" s="401">
        <f>IF($D41=0,0,M41/$D41)</f>
        <v>0</v>
      </c>
      <c r="M41" s="364"/>
    </row>
    <row r="42" spans="2:13" ht="13.5" thickBot="1">
      <c r="B42" s="365" t="s">
        <v>1</v>
      </c>
      <c r="C42" s="366"/>
      <c r="D42" s="367">
        <f>SUM(D38:D41)</f>
        <v>0</v>
      </c>
      <c r="E42" s="366"/>
      <c r="F42" s="404">
        <f>IF($D42=0,0,G42/$D42)</f>
        <v>0</v>
      </c>
      <c r="G42" s="367">
        <f aca="true" t="shared" si="5" ref="G42:M42">SUM(G38:G41)</f>
        <v>0</v>
      </c>
      <c r="H42" s="404">
        <f>IF($D42=0,0,I42/$D42)</f>
        <v>0</v>
      </c>
      <c r="I42" s="367">
        <f t="shared" si="5"/>
        <v>0</v>
      </c>
      <c r="J42" s="404">
        <f>IF($D42=0,0,K42/$D42)</f>
        <v>0</v>
      </c>
      <c r="K42" s="367">
        <f t="shared" si="5"/>
        <v>0</v>
      </c>
      <c r="L42" s="404">
        <f>IF($D42=0,0,M42/$D42)</f>
        <v>0</v>
      </c>
      <c r="M42" s="368">
        <f t="shared" si="5"/>
        <v>0</v>
      </c>
    </row>
  </sheetData>
  <sheetProtection/>
  <mergeCells count="10">
    <mergeCell ref="B2:M2"/>
    <mergeCell ref="B6:B8"/>
    <mergeCell ref="C6:C8"/>
    <mergeCell ref="D6:D8"/>
    <mergeCell ref="E6:E8"/>
    <mergeCell ref="F6:K6"/>
    <mergeCell ref="L6:M7"/>
    <mergeCell ref="F7:G7"/>
    <mergeCell ref="H7:I7"/>
    <mergeCell ref="J7:K7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headerFooter>
    <oddFooter>&amp;R&amp;"Arial,Normal"&amp;8&amp;F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2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52.140625" style="169" bestFit="1" customWidth="1"/>
    <col min="2" max="2" width="10.8515625" style="170" customWidth="1"/>
    <col min="3" max="16384" width="10.8515625" style="169" customWidth="1"/>
  </cols>
  <sheetData>
    <row r="1" spans="1:2" ht="14.25">
      <c r="A1" s="169" t="s">
        <v>193</v>
      </c>
      <c r="B1" s="170">
        <f>'Page de garde'!$D$20</f>
        <v>0</v>
      </c>
    </row>
    <row r="2" spans="1:4" ht="14.25">
      <c r="A2" s="169" t="s">
        <v>204</v>
      </c>
      <c r="B2" s="170">
        <f>'Page de garde'!$A$4</f>
        <v>0</v>
      </c>
      <c r="D2" s="171"/>
    </row>
  </sheetData>
  <sheetProtection password="8694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tabColor rgb="FF92D050"/>
  </sheetPr>
  <dimension ref="A1:M10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0" customWidth="1"/>
    <col min="2" max="2" width="2.7109375" style="0" customWidth="1"/>
    <col min="3" max="3" width="11.421875" style="0" customWidth="1"/>
    <col min="12" max="12" width="45.7109375" style="0" customWidth="1"/>
    <col min="13" max="13" width="2.8515625" style="0" customWidth="1"/>
  </cols>
  <sheetData>
    <row r="1" spans="1:13" ht="14.25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40"/>
    </row>
    <row r="2" spans="1:13" ht="31.5" customHeight="1">
      <c r="A2" s="241"/>
      <c r="B2" s="421" t="s">
        <v>259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242"/>
    </row>
    <row r="3" spans="1:13" ht="14.25">
      <c r="A3" s="241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2"/>
    </row>
    <row r="4" spans="1:13" ht="27.75" customHeight="1">
      <c r="A4" s="241"/>
      <c r="B4" s="243"/>
      <c r="C4" s="420" t="s">
        <v>336</v>
      </c>
      <c r="D4" s="420"/>
      <c r="E4" s="420"/>
      <c r="F4" s="420"/>
      <c r="G4" s="420"/>
      <c r="H4" s="420"/>
      <c r="I4" s="420"/>
      <c r="J4" s="420"/>
      <c r="K4" s="420"/>
      <c r="L4" s="420"/>
      <c r="M4" s="242"/>
    </row>
    <row r="5" spans="1:13" ht="14.25">
      <c r="A5" s="241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2"/>
    </row>
    <row r="6" spans="1:13" ht="14.25">
      <c r="A6" s="241"/>
      <c r="B6" s="243"/>
      <c r="C6" s="417" t="s">
        <v>365</v>
      </c>
      <c r="D6" s="417"/>
      <c r="E6" s="417"/>
      <c r="F6" s="417"/>
      <c r="G6" s="417"/>
      <c r="H6" s="417"/>
      <c r="I6" s="417"/>
      <c r="J6" s="417"/>
      <c r="K6" s="417"/>
      <c r="L6" s="417"/>
      <c r="M6" s="242"/>
    </row>
    <row r="7" spans="1:13" ht="14.25">
      <c r="A7" s="241"/>
      <c r="B7" s="243"/>
      <c r="C7" s="417" t="s">
        <v>366</v>
      </c>
      <c r="D7" s="417"/>
      <c r="E7" s="417"/>
      <c r="F7" s="417"/>
      <c r="G7" s="417"/>
      <c r="H7" s="417"/>
      <c r="I7" s="417"/>
      <c r="J7" s="417"/>
      <c r="K7" s="417"/>
      <c r="L7" s="417"/>
      <c r="M7" s="242"/>
    </row>
    <row r="8" spans="1:13" ht="14.25">
      <c r="A8" s="241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2"/>
    </row>
    <row r="9" spans="1:13" ht="14.25">
      <c r="A9" s="241"/>
      <c r="B9" s="243"/>
      <c r="C9" s="406" t="s">
        <v>337</v>
      </c>
      <c r="D9" s="245"/>
      <c r="E9" s="245"/>
      <c r="F9" s="245"/>
      <c r="G9" s="245"/>
      <c r="H9" s="246"/>
      <c r="I9" s="247"/>
      <c r="J9" s="247"/>
      <c r="K9" s="247"/>
      <c r="L9" s="247"/>
      <c r="M9" s="242"/>
    </row>
    <row r="10" spans="1:13" ht="14.25">
      <c r="A10" s="241"/>
      <c r="B10" s="243"/>
      <c r="C10" s="248"/>
      <c r="D10" s="247"/>
      <c r="E10" s="247"/>
      <c r="F10" s="247"/>
      <c r="G10" s="247"/>
      <c r="H10" s="247"/>
      <c r="I10" s="247"/>
      <c r="J10" s="247"/>
      <c r="K10" s="247"/>
      <c r="L10" s="247"/>
      <c r="M10" s="242"/>
    </row>
    <row r="11" spans="1:13" ht="15" customHeight="1">
      <c r="A11" s="241"/>
      <c r="B11" s="243"/>
      <c r="C11" s="418" t="s">
        <v>367</v>
      </c>
      <c r="D11" s="418"/>
      <c r="E11" s="418"/>
      <c r="F11" s="418"/>
      <c r="G11" s="418"/>
      <c r="H11" s="418"/>
      <c r="I11" s="418"/>
      <c r="J11" s="418"/>
      <c r="K11" s="418"/>
      <c r="L11" s="418"/>
      <c r="M11" s="242"/>
    </row>
    <row r="12" spans="1:13" ht="15" customHeight="1">
      <c r="A12" s="241"/>
      <c r="B12" s="243"/>
      <c r="C12" s="418" t="s">
        <v>368</v>
      </c>
      <c r="D12" s="418"/>
      <c r="E12" s="418"/>
      <c r="F12" s="418"/>
      <c r="G12" s="418"/>
      <c r="H12" s="418"/>
      <c r="I12" s="418"/>
      <c r="J12" s="418"/>
      <c r="K12" s="418"/>
      <c r="L12" s="418"/>
      <c r="M12" s="242"/>
    </row>
    <row r="13" spans="1:13" ht="15" customHeight="1">
      <c r="A13" s="241"/>
      <c r="B13" s="243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242"/>
    </row>
    <row r="14" spans="1:13" ht="15" customHeight="1">
      <c r="A14" s="241"/>
      <c r="B14" s="243"/>
      <c r="C14" s="419" t="s">
        <v>338</v>
      </c>
      <c r="D14" s="419"/>
      <c r="E14" s="419"/>
      <c r="F14" s="419"/>
      <c r="G14" s="419"/>
      <c r="H14" s="419"/>
      <c r="I14" s="419"/>
      <c r="J14" s="419"/>
      <c r="K14" s="419"/>
      <c r="L14" s="419"/>
      <c r="M14" s="242"/>
    </row>
    <row r="15" spans="1:13" ht="15" customHeight="1">
      <c r="A15" s="241"/>
      <c r="B15" s="243"/>
      <c r="C15" s="419" t="s">
        <v>369</v>
      </c>
      <c r="D15" s="419"/>
      <c r="E15" s="419"/>
      <c r="F15" s="419"/>
      <c r="G15" s="419"/>
      <c r="H15" s="419"/>
      <c r="I15" s="419"/>
      <c r="J15" s="419"/>
      <c r="K15" s="419"/>
      <c r="L15" s="419"/>
      <c r="M15" s="242"/>
    </row>
    <row r="16" spans="1:13" ht="15" customHeight="1">
      <c r="A16" s="241"/>
      <c r="B16" s="243"/>
      <c r="C16" s="419" t="s">
        <v>370</v>
      </c>
      <c r="D16" s="419"/>
      <c r="E16" s="419"/>
      <c r="F16" s="419"/>
      <c r="G16" s="419"/>
      <c r="H16" s="419"/>
      <c r="I16" s="419"/>
      <c r="J16" s="419"/>
      <c r="K16" s="419"/>
      <c r="L16" s="419"/>
      <c r="M16" s="242"/>
    </row>
    <row r="17" spans="1:13" ht="15" customHeight="1">
      <c r="A17" s="241"/>
      <c r="B17" s="243"/>
      <c r="C17" s="251"/>
      <c r="D17" s="405"/>
      <c r="E17" s="405"/>
      <c r="F17" s="405"/>
      <c r="G17" s="405"/>
      <c r="H17" s="405"/>
      <c r="I17" s="405"/>
      <c r="J17" s="405"/>
      <c r="K17" s="405"/>
      <c r="L17" s="405"/>
      <c r="M17" s="242"/>
    </row>
    <row r="18" spans="1:13" ht="15" customHeight="1">
      <c r="A18" s="241"/>
      <c r="B18" s="243"/>
      <c r="C18" s="425" t="s">
        <v>339</v>
      </c>
      <c r="D18" s="425"/>
      <c r="E18" s="425"/>
      <c r="F18" s="425"/>
      <c r="G18" s="425"/>
      <c r="H18" s="425"/>
      <c r="I18" s="425"/>
      <c r="J18" s="405"/>
      <c r="K18" s="405"/>
      <c r="L18" s="405"/>
      <c r="M18" s="242"/>
    </row>
    <row r="19" spans="1:13" ht="15" customHeight="1">
      <c r="A19" s="241"/>
      <c r="B19" s="243"/>
      <c r="C19" s="251"/>
      <c r="D19" s="405"/>
      <c r="E19" s="405"/>
      <c r="F19" s="405"/>
      <c r="G19" s="405"/>
      <c r="H19" s="405"/>
      <c r="I19" s="405"/>
      <c r="J19" s="405"/>
      <c r="K19" s="405"/>
      <c r="L19" s="405"/>
      <c r="M19" s="242"/>
    </row>
    <row r="20" spans="1:13" ht="15" customHeight="1">
      <c r="A20" s="241"/>
      <c r="B20" s="243"/>
      <c r="C20" s="426" t="s">
        <v>340</v>
      </c>
      <c r="D20" s="427"/>
      <c r="E20" s="427"/>
      <c r="F20" s="427"/>
      <c r="G20" s="427"/>
      <c r="H20" s="427"/>
      <c r="I20" s="427"/>
      <c r="J20" s="427"/>
      <c r="K20" s="427"/>
      <c r="L20" s="427"/>
      <c r="M20" s="242"/>
    </row>
    <row r="21" spans="1:13" ht="15" customHeight="1">
      <c r="A21" s="241"/>
      <c r="B21" s="243"/>
      <c r="C21" s="407"/>
      <c r="D21" s="408"/>
      <c r="E21" s="408"/>
      <c r="F21" s="408"/>
      <c r="G21" s="408"/>
      <c r="H21" s="408"/>
      <c r="I21" s="408"/>
      <c r="J21" s="408"/>
      <c r="K21" s="408"/>
      <c r="L21" s="408"/>
      <c r="M21" s="242"/>
    </row>
    <row r="22" spans="1:13" ht="15" customHeight="1">
      <c r="A22" s="241"/>
      <c r="B22" s="243"/>
      <c r="C22" s="427" t="s">
        <v>371</v>
      </c>
      <c r="D22" s="427"/>
      <c r="E22" s="427"/>
      <c r="F22" s="427"/>
      <c r="G22" s="427"/>
      <c r="H22" s="427"/>
      <c r="I22" s="427"/>
      <c r="J22" s="427"/>
      <c r="K22" s="427"/>
      <c r="L22" s="427"/>
      <c r="M22" s="242"/>
    </row>
    <row r="23" spans="1:13" ht="15" customHeight="1">
      <c r="A23" s="241"/>
      <c r="B23" s="243"/>
      <c r="C23" s="427" t="s">
        <v>372</v>
      </c>
      <c r="D23" s="427"/>
      <c r="E23" s="427"/>
      <c r="F23" s="427"/>
      <c r="G23" s="427"/>
      <c r="H23" s="427"/>
      <c r="I23" s="427"/>
      <c r="J23" s="427"/>
      <c r="K23" s="427"/>
      <c r="L23" s="427"/>
      <c r="M23" s="242"/>
    </row>
    <row r="24" spans="1:13" ht="15" customHeight="1">
      <c r="A24" s="241"/>
      <c r="B24" s="243"/>
      <c r="C24" s="251"/>
      <c r="D24" s="405"/>
      <c r="E24" s="405"/>
      <c r="F24" s="405"/>
      <c r="G24" s="405"/>
      <c r="H24" s="405"/>
      <c r="I24" s="405"/>
      <c r="J24" s="405"/>
      <c r="K24" s="405"/>
      <c r="L24" s="405"/>
      <c r="M24" s="242"/>
    </row>
    <row r="25" spans="1:13" ht="14.25">
      <c r="A25" s="241"/>
      <c r="B25" s="243"/>
      <c r="C25" s="244" t="s">
        <v>341</v>
      </c>
      <c r="D25" s="245"/>
      <c r="E25" s="245"/>
      <c r="F25" s="245"/>
      <c r="G25" s="245"/>
      <c r="H25" s="246"/>
      <c r="I25" s="247"/>
      <c r="J25" s="247"/>
      <c r="K25" s="247"/>
      <c r="L25" s="247"/>
      <c r="M25" s="242"/>
    </row>
    <row r="26" spans="1:13" ht="14.25">
      <c r="A26" s="241"/>
      <c r="B26" s="243"/>
      <c r="C26" s="248"/>
      <c r="D26" s="247"/>
      <c r="E26" s="247"/>
      <c r="F26" s="247"/>
      <c r="G26" s="247"/>
      <c r="H26" s="247"/>
      <c r="I26" s="247"/>
      <c r="J26" s="247"/>
      <c r="K26" s="247"/>
      <c r="L26" s="247"/>
      <c r="M26" s="242"/>
    </row>
    <row r="27" spans="1:13" ht="14.25">
      <c r="A27" s="241"/>
      <c r="B27" s="243"/>
      <c r="C27" s="428" t="s">
        <v>373</v>
      </c>
      <c r="D27" s="428"/>
      <c r="E27" s="428"/>
      <c r="F27" s="428"/>
      <c r="G27" s="428"/>
      <c r="H27" s="428"/>
      <c r="I27" s="428"/>
      <c r="J27" s="428"/>
      <c r="K27" s="428"/>
      <c r="L27" s="428"/>
      <c r="M27" s="242"/>
    </row>
    <row r="28" spans="1:13" ht="15" customHeight="1">
      <c r="A28" s="241"/>
      <c r="B28" s="243"/>
      <c r="C28" s="429" t="s">
        <v>374</v>
      </c>
      <c r="D28" s="429"/>
      <c r="E28" s="429"/>
      <c r="F28" s="429"/>
      <c r="G28" s="429"/>
      <c r="H28" s="429"/>
      <c r="I28" s="429"/>
      <c r="J28" s="429"/>
      <c r="K28" s="429"/>
      <c r="L28" s="429"/>
      <c r="M28" s="242"/>
    </row>
    <row r="29" spans="1:13" ht="14.25">
      <c r="A29" s="241"/>
      <c r="B29" s="243"/>
      <c r="C29" s="180" t="s">
        <v>256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2"/>
    </row>
    <row r="30" spans="1:13" ht="14.25">
      <c r="A30" s="241"/>
      <c r="B30" s="243"/>
      <c r="C30" s="428" t="s">
        <v>375</v>
      </c>
      <c r="D30" s="428"/>
      <c r="E30" s="428"/>
      <c r="F30" s="428"/>
      <c r="G30" s="428"/>
      <c r="H30" s="428"/>
      <c r="I30" s="428"/>
      <c r="J30" s="428"/>
      <c r="K30" s="428"/>
      <c r="L30" s="428"/>
      <c r="M30" s="242"/>
    </row>
    <row r="31" spans="1:13" ht="15" customHeight="1">
      <c r="A31" s="241"/>
      <c r="B31" s="243"/>
      <c r="C31" s="418" t="s">
        <v>376</v>
      </c>
      <c r="D31" s="418"/>
      <c r="E31" s="418"/>
      <c r="F31" s="418"/>
      <c r="G31" s="418"/>
      <c r="H31" s="418"/>
      <c r="I31" s="418"/>
      <c r="J31" s="418"/>
      <c r="K31" s="418"/>
      <c r="L31" s="418"/>
      <c r="M31" s="242"/>
    </row>
    <row r="32" spans="1:13" ht="14.25">
      <c r="A32" s="241"/>
      <c r="B32" s="243"/>
      <c r="C32" s="248"/>
      <c r="D32" s="247"/>
      <c r="E32" s="247"/>
      <c r="F32" s="247"/>
      <c r="G32" s="247"/>
      <c r="H32" s="247"/>
      <c r="I32" s="247"/>
      <c r="J32" s="247"/>
      <c r="K32" s="247"/>
      <c r="L32" s="247"/>
      <c r="M32" s="242"/>
    </row>
    <row r="33" spans="1:13" ht="14.25">
      <c r="A33" s="241"/>
      <c r="B33" s="243"/>
      <c r="C33" s="430" t="s">
        <v>342</v>
      </c>
      <c r="D33" s="430"/>
      <c r="E33" s="430"/>
      <c r="F33" s="430"/>
      <c r="G33" s="430"/>
      <c r="H33" s="430"/>
      <c r="I33" s="430"/>
      <c r="J33" s="430"/>
      <c r="K33" s="430"/>
      <c r="L33" s="430"/>
      <c r="M33" s="242"/>
    </row>
    <row r="34" spans="1:13" ht="14.25">
      <c r="A34" s="241"/>
      <c r="B34" s="243"/>
      <c r="C34" s="409" t="s">
        <v>343</v>
      </c>
      <c r="D34" s="409"/>
      <c r="E34" s="409"/>
      <c r="F34" s="409"/>
      <c r="G34" s="409"/>
      <c r="H34" s="409"/>
      <c r="I34" s="409"/>
      <c r="J34" s="409"/>
      <c r="K34" s="409"/>
      <c r="L34" s="409"/>
      <c r="M34" s="242"/>
    </row>
    <row r="35" spans="1:13" ht="14.25">
      <c r="A35" s="241"/>
      <c r="B35" s="243"/>
      <c r="C35" s="410" t="s">
        <v>257</v>
      </c>
      <c r="D35" s="409"/>
      <c r="E35" s="409"/>
      <c r="F35" s="409"/>
      <c r="G35" s="409"/>
      <c r="H35" s="409"/>
      <c r="I35" s="409"/>
      <c r="J35" s="409"/>
      <c r="K35" s="409"/>
      <c r="L35" s="409"/>
      <c r="M35" s="242"/>
    </row>
    <row r="36" spans="1:13" ht="15">
      <c r="A36" s="241"/>
      <c r="B36" s="243"/>
      <c r="C36" s="410" t="s">
        <v>344</v>
      </c>
      <c r="D36" s="409"/>
      <c r="E36" s="409"/>
      <c r="F36" s="409"/>
      <c r="G36" s="409"/>
      <c r="H36" s="409"/>
      <c r="I36" s="409"/>
      <c r="J36" s="409"/>
      <c r="K36" s="409"/>
      <c r="L36" s="409"/>
      <c r="M36" s="242"/>
    </row>
    <row r="37" spans="1:13" ht="14.25">
      <c r="A37" s="241"/>
      <c r="B37" s="243"/>
      <c r="C37" s="431" t="s">
        <v>345</v>
      </c>
      <c r="D37" s="431"/>
      <c r="E37" s="431"/>
      <c r="F37" s="431"/>
      <c r="G37" s="431"/>
      <c r="H37" s="431"/>
      <c r="I37" s="431"/>
      <c r="J37" s="431"/>
      <c r="K37" s="431"/>
      <c r="L37" s="431"/>
      <c r="M37" s="242"/>
    </row>
    <row r="38" spans="1:13" ht="14.25">
      <c r="A38" s="241"/>
      <c r="B38" s="243"/>
      <c r="C38" s="409" t="s">
        <v>346</v>
      </c>
      <c r="D38" s="409"/>
      <c r="E38" s="409"/>
      <c r="F38" s="409"/>
      <c r="G38" s="409"/>
      <c r="H38" s="409"/>
      <c r="I38" s="409"/>
      <c r="J38" s="409"/>
      <c r="K38" s="409"/>
      <c r="L38" s="409"/>
      <c r="M38" s="242"/>
    </row>
    <row r="39" spans="1:13" ht="14.25">
      <c r="A39" s="241"/>
      <c r="B39" s="243"/>
      <c r="C39" s="410" t="s">
        <v>258</v>
      </c>
      <c r="D39" s="409"/>
      <c r="E39" s="409"/>
      <c r="F39" s="409"/>
      <c r="G39" s="409"/>
      <c r="H39" s="409"/>
      <c r="I39" s="409"/>
      <c r="J39" s="409"/>
      <c r="K39" s="409"/>
      <c r="L39" s="409"/>
      <c r="M39" s="242"/>
    </row>
    <row r="40" spans="1:13" ht="15">
      <c r="A40" s="241"/>
      <c r="B40" s="243"/>
      <c r="C40" s="410" t="s">
        <v>344</v>
      </c>
      <c r="D40" s="409"/>
      <c r="E40" s="409"/>
      <c r="F40" s="409"/>
      <c r="G40" s="409"/>
      <c r="H40" s="409"/>
      <c r="I40" s="409"/>
      <c r="J40" s="409"/>
      <c r="K40" s="409"/>
      <c r="L40" s="409"/>
      <c r="M40" s="242"/>
    </row>
    <row r="41" spans="1:13" ht="14.25">
      <c r="A41" s="241"/>
      <c r="B41" s="243"/>
      <c r="C41" s="410" t="s">
        <v>347</v>
      </c>
      <c r="D41" s="409"/>
      <c r="E41" s="409"/>
      <c r="F41" s="409"/>
      <c r="G41" s="409"/>
      <c r="H41" s="409"/>
      <c r="I41" s="409"/>
      <c r="J41" s="409"/>
      <c r="K41" s="409"/>
      <c r="L41" s="409"/>
      <c r="M41" s="242"/>
    </row>
    <row r="42" spans="1:13" ht="21" customHeight="1">
      <c r="A42" s="241"/>
      <c r="B42" s="243"/>
      <c r="C42" s="409" t="s">
        <v>265</v>
      </c>
      <c r="D42" s="409"/>
      <c r="E42" s="409"/>
      <c r="F42" s="409"/>
      <c r="G42" s="409"/>
      <c r="H42" s="409"/>
      <c r="I42" s="409"/>
      <c r="J42" s="409"/>
      <c r="K42" s="409"/>
      <c r="L42" s="409"/>
      <c r="M42" s="242"/>
    </row>
    <row r="43" spans="1:13" ht="14.25">
      <c r="A43" s="241"/>
      <c r="B43" s="243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242"/>
    </row>
    <row r="44" spans="1:13" ht="14.25">
      <c r="A44" s="241"/>
      <c r="B44" s="243"/>
      <c r="C44" s="409" t="s">
        <v>377</v>
      </c>
      <c r="D44" s="409"/>
      <c r="E44" s="409"/>
      <c r="F44" s="409"/>
      <c r="G44" s="409"/>
      <c r="H44" s="409"/>
      <c r="I44" s="409"/>
      <c r="J44" s="409"/>
      <c r="K44" s="409"/>
      <c r="L44" s="409"/>
      <c r="M44" s="242"/>
    </row>
    <row r="45" spans="1:13" ht="32.25" customHeight="1">
      <c r="A45" s="241"/>
      <c r="B45" s="243"/>
      <c r="C45" s="427" t="s">
        <v>378</v>
      </c>
      <c r="D45" s="427"/>
      <c r="E45" s="427"/>
      <c r="F45" s="427"/>
      <c r="G45" s="427"/>
      <c r="H45" s="427"/>
      <c r="I45" s="427"/>
      <c r="J45" s="427"/>
      <c r="K45" s="427"/>
      <c r="L45" s="427"/>
      <c r="M45" s="242"/>
    </row>
    <row r="46" spans="1:13" ht="27.75" customHeight="1">
      <c r="A46" s="241"/>
      <c r="B46" s="243"/>
      <c r="C46" s="419" t="s">
        <v>348</v>
      </c>
      <c r="D46" s="419"/>
      <c r="E46" s="419"/>
      <c r="F46" s="419"/>
      <c r="G46" s="419"/>
      <c r="H46" s="419"/>
      <c r="I46" s="419"/>
      <c r="J46" s="419"/>
      <c r="K46" s="419"/>
      <c r="L46" s="419"/>
      <c r="M46" s="242"/>
    </row>
    <row r="47" spans="1:13" ht="14.25">
      <c r="A47" s="241"/>
      <c r="B47" s="243"/>
      <c r="C47" s="250"/>
      <c r="D47" s="180"/>
      <c r="E47" s="180"/>
      <c r="F47" s="180"/>
      <c r="G47" s="180"/>
      <c r="H47" s="180"/>
      <c r="I47" s="180"/>
      <c r="J47" s="180"/>
      <c r="K47" s="180"/>
      <c r="L47" s="180"/>
      <c r="M47" s="242"/>
    </row>
    <row r="48" spans="1:13" ht="14.25">
      <c r="A48" s="241"/>
      <c r="B48" s="243"/>
      <c r="C48" s="244" t="s">
        <v>349</v>
      </c>
      <c r="D48" s="244"/>
      <c r="E48" s="244"/>
      <c r="F48" s="244"/>
      <c r="G48" s="244"/>
      <c r="H48" s="246"/>
      <c r="I48" s="247"/>
      <c r="J48" s="247"/>
      <c r="K48" s="247"/>
      <c r="L48" s="247"/>
      <c r="M48" s="242"/>
    </row>
    <row r="49" spans="1:13" ht="14.25">
      <c r="A49" s="241"/>
      <c r="B49" s="243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2"/>
    </row>
    <row r="50" spans="1:13" ht="14.25">
      <c r="A50" s="241"/>
      <c r="B50" s="243"/>
      <c r="C50" s="411" t="s">
        <v>350</v>
      </c>
      <c r="D50" s="412"/>
      <c r="E50" s="412"/>
      <c r="F50" s="413"/>
      <c r="G50" s="413"/>
      <c r="H50" s="413"/>
      <c r="I50" s="413"/>
      <c r="J50" s="413"/>
      <c r="K50" s="413"/>
      <c r="L50" s="413"/>
      <c r="M50" s="242"/>
    </row>
    <row r="51" spans="1:13" ht="25.5" customHeight="1">
      <c r="A51" s="241"/>
      <c r="B51" s="243"/>
      <c r="C51" s="429" t="s">
        <v>351</v>
      </c>
      <c r="D51" s="429"/>
      <c r="E51" s="429"/>
      <c r="F51" s="429"/>
      <c r="G51" s="429"/>
      <c r="H51" s="429"/>
      <c r="I51" s="429"/>
      <c r="J51" s="429"/>
      <c r="K51" s="429"/>
      <c r="L51" s="429"/>
      <c r="M51" s="242"/>
    </row>
    <row r="52" spans="1:13" ht="14.25">
      <c r="A52" s="241"/>
      <c r="B52" s="243"/>
      <c r="C52" s="411" t="s">
        <v>352</v>
      </c>
      <c r="D52" s="412"/>
      <c r="E52" s="412"/>
      <c r="F52" s="413"/>
      <c r="G52" s="413"/>
      <c r="H52" s="413"/>
      <c r="I52" s="413"/>
      <c r="J52" s="413"/>
      <c r="K52" s="413"/>
      <c r="L52" s="413"/>
      <c r="M52" s="242"/>
    </row>
    <row r="53" spans="1:13" ht="14.25">
      <c r="A53" s="241"/>
      <c r="B53" s="243"/>
      <c r="C53" s="411" t="s">
        <v>353</v>
      </c>
      <c r="D53" s="412"/>
      <c r="E53" s="412"/>
      <c r="F53" s="413"/>
      <c r="G53" s="413"/>
      <c r="H53" s="413"/>
      <c r="I53" s="413"/>
      <c r="J53" s="413"/>
      <c r="K53" s="413"/>
      <c r="L53" s="413"/>
      <c r="M53" s="242"/>
    </row>
    <row r="54" spans="1:13" ht="15" customHeight="1">
      <c r="A54" s="241"/>
      <c r="B54" s="243"/>
      <c r="C54" s="411" t="s">
        <v>354</v>
      </c>
      <c r="D54" s="412"/>
      <c r="E54" s="412"/>
      <c r="F54" s="413"/>
      <c r="G54" s="413"/>
      <c r="H54" s="413"/>
      <c r="I54" s="413"/>
      <c r="J54" s="413"/>
      <c r="K54" s="413"/>
      <c r="L54" s="413"/>
      <c r="M54" s="242"/>
    </row>
    <row r="55" spans="1:13" ht="30" customHeight="1">
      <c r="A55" s="241"/>
      <c r="B55" s="243"/>
      <c r="C55" s="429" t="s">
        <v>379</v>
      </c>
      <c r="D55" s="429"/>
      <c r="E55" s="429"/>
      <c r="F55" s="429"/>
      <c r="G55" s="429"/>
      <c r="H55" s="429"/>
      <c r="I55" s="429"/>
      <c r="J55" s="429"/>
      <c r="K55" s="429"/>
      <c r="L55" s="429"/>
      <c r="M55" s="242"/>
    </row>
    <row r="56" spans="1:13" ht="14.25">
      <c r="A56" s="241"/>
      <c r="B56" s="243"/>
      <c r="C56" s="251"/>
      <c r="D56" s="249"/>
      <c r="E56" s="249"/>
      <c r="F56" s="247"/>
      <c r="G56" s="247"/>
      <c r="H56" s="247"/>
      <c r="I56" s="247"/>
      <c r="J56" s="247"/>
      <c r="K56" s="247"/>
      <c r="L56" s="247"/>
      <c r="M56" s="242"/>
    </row>
    <row r="57" spans="1:13" ht="14.25">
      <c r="A57" s="241"/>
      <c r="B57" s="243"/>
      <c r="C57" s="244" t="s">
        <v>355</v>
      </c>
      <c r="D57" s="244"/>
      <c r="E57" s="244"/>
      <c r="F57" s="244"/>
      <c r="G57" s="244"/>
      <c r="H57" s="246"/>
      <c r="I57" s="247"/>
      <c r="J57" s="247"/>
      <c r="K57" s="247"/>
      <c r="L57" s="247"/>
      <c r="M57" s="242"/>
    </row>
    <row r="58" spans="1:13" ht="14.25">
      <c r="A58" s="241"/>
      <c r="B58" s="243"/>
      <c r="C58" s="251"/>
      <c r="D58" s="249"/>
      <c r="E58" s="249"/>
      <c r="F58" s="247"/>
      <c r="G58" s="247"/>
      <c r="H58" s="247"/>
      <c r="I58" s="247"/>
      <c r="J58" s="247"/>
      <c r="K58" s="247"/>
      <c r="L58" s="247"/>
      <c r="M58" s="242"/>
    </row>
    <row r="59" spans="1:13" ht="14.25">
      <c r="A59" s="241"/>
      <c r="B59" s="243"/>
      <c r="C59" s="412" t="s">
        <v>356</v>
      </c>
      <c r="D59" s="412"/>
      <c r="E59" s="412"/>
      <c r="F59" s="412"/>
      <c r="G59" s="412"/>
      <c r="H59" s="412"/>
      <c r="I59" s="412"/>
      <c r="J59" s="412"/>
      <c r="K59" s="412"/>
      <c r="L59" s="412"/>
      <c r="M59" s="242"/>
    </row>
    <row r="60" spans="1:13" ht="14.25">
      <c r="A60" s="241"/>
      <c r="B60" s="243"/>
      <c r="C60" s="411" t="s">
        <v>357</v>
      </c>
      <c r="D60" s="412"/>
      <c r="E60" s="412"/>
      <c r="F60" s="412"/>
      <c r="G60" s="412"/>
      <c r="H60" s="412"/>
      <c r="I60" s="412"/>
      <c r="J60" s="412"/>
      <c r="K60" s="412"/>
      <c r="L60" s="412"/>
      <c r="M60" s="242"/>
    </row>
    <row r="61" spans="1:13" ht="14.25">
      <c r="A61" s="241"/>
      <c r="B61" s="243"/>
      <c r="C61" s="412" t="s">
        <v>358</v>
      </c>
      <c r="D61" s="412"/>
      <c r="E61" s="412"/>
      <c r="F61" s="412"/>
      <c r="G61" s="412"/>
      <c r="H61" s="412"/>
      <c r="I61" s="412"/>
      <c r="J61" s="412"/>
      <c r="K61" s="412"/>
      <c r="L61" s="412"/>
      <c r="M61" s="242"/>
    </row>
    <row r="62" spans="1:13" ht="14.25">
      <c r="A62" s="241"/>
      <c r="B62" s="243"/>
      <c r="C62" s="412" t="s">
        <v>359</v>
      </c>
      <c r="D62" s="412"/>
      <c r="E62" s="412"/>
      <c r="F62" s="412"/>
      <c r="G62" s="412"/>
      <c r="H62" s="412"/>
      <c r="I62" s="412"/>
      <c r="J62" s="412"/>
      <c r="K62" s="412"/>
      <c r="L62" s="412"/>
      <c r="M62" s="242"/>
    </row>
    <row r="63" spans="1:13" ht="14.25">
      <c r="A63" s="241"/>
      <c r="B63" s="243"/>
      <c r="C63" s="412" t="s">
        <v>360</v>
      </c>
      <c r="D63" s="412"/>
      <c r="E63" s="412"/>
      <c r="F63" s="412"/>
      <c r="G63" s="412"/>
      <c r="H63" s="412"/>
      <c r="I63" s="412"/>
      <c r="J63" s="412"/>
      <c r="K63" s="412"/>
      <c r="L63" s="412"/>
      <c r="M63" s="242"/>
    </row>
    <row r="64" spans="1:13" ht="27.75" customHeight="1">
      <c r="A64" s="241"/>
      <c r="B64" s="243"/>
      <c r="C64" s="432" t="s">
        <v>361</v>
      </c>
      <c r="D64" s="432"/>
      <c r="E64" s="432"/>
      <c r="F64" s="432"/>
      <c r="G64" s="432"/>
      <c r="H64" s="432"/>
      <c r="I64" s="432"/>
      <c r="J64" s="432"/>
      <c r="K64" s="432"/>
      <c r="L64" s="432"/>
      <c r="M64" s="242"/>
    </row>
    <row r="65" spans="1:13" ht="14.25">
      <c r="A65" s="241"/>
      <c r="B65" s="243"/>
      <c r="C65" s="412" t="s">
        <v>362</v>
      </c>
      <c r="D65" s="412"/>
      <c r="E65" s="412"/>
      <c r="F65" s="412"/>
      <c r="G65" s="412"/>
      <c r="H65" s="412"/>
      <c r="I65" s="412"/>
      <c r="J65" s="412"/>
      <c r="K65" s="412"/>
      <c r="L65" s="412"/>
      <c r="M65" s="242"/>
    </row>
    <row r="66" spans="1:13" ht="14.25">
      <c r="A66" s="241"/>
      <c r="B66" s="243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242"/>
    </row>
    <row r="67" spans="1:13" ht="14.25">
      <c r="A67" s="241"/>
      <c r="B67" s="243"/>
      <c r="C67" s="416" t="s">
        <v>380</v>
      </c>
      <c r="D67" s="416"/>
      <c r="E67" s="416"/>
      <c r="F67" s="416"/>
      <c r="G67" s="416"/>
      <c r="H67" s="416"/>
      <c r="I67" s="416"/>
      <c r="J67" s="416"/>
      <c r="K67" s="416"/>
      <c r="L67" s="416"/>
      <c r="M67" s="242"/>
    </row>
    <row r="68" spans="1:13" ht="14.25">
      <c r="A68" s="241"/>
      <c r="B68" s="243"/>
      <c r="C68" s="433" t="s">
        <v>381</v>
      </c>
      <c r="D68" s="433"/>
      <c r="E68" s="433"/>
      <c r="F68" s="433"/>
      <c r="G68" s="433"/>
      <c r="H68" s="433"/>
      <c r="I68" s="433"/>
      <c r="J68" s="433"/>
      <c r="K68" s="433"/>
      <c r="L68" s="433"/>
      <c r="M68" s="242"/>
    </row>
    <row r="69" spans="1:13" ht="32.25" customHeight="1">
      <c r="A69" s="241"/>
      <c r="B69" s="243"/>
      <c r="C69" s="432" t="s">
        <v>363</v>
      </c>
      <c r="D69" s="432"/>
      <c r="E69" s="432"/>
      <c r="F69" s="432"/>
      <c r="G69" s="432"/>
      <c r="H69" s="432"/>
      <c r="I69" s="432"/>
      <c r="J69" s="432"/>
      <c r="K69" s="432"/>
      <c r="L69" s="432"/>
      <c r="M69" s="242"/>
    </row>
    <row r="70" spans="1:13" ht="32.25" customHeight="1">
      <c r="A70" s="241"/>
      <c r="B70" s="243"/>
      <c r="C70" s="432" t="s">
        <v>364</v>
      </c>
      <c r="D70" s="432"/>
      <c r="E70" s="432"/>
      <c r="F70" s="432"/>
      <c r="G70" s="432"/>
      <c r="H70" s="432"/>
      <c r="I70" s="432"/>
      <c r="J70" s="432"/>
      <c r="K70" s="432"/>
      <c r="L70" s="432"/>
      <c r="M70" s="242"/>
    </row>
    <row r="71" spans="1:13" ht="14.25" customHeight="1">
      <c r="A71" s="241"/>
      <c r="B71" s="243"/>
      <c r="C71" s="432" t="s">
        <v>382</v>
      </c>
      <c r="D71" s="432"/>
      <c r="E71" s="432"/>
      <c r="F71" s="432"/>
      <c r="G71" s="432"/>
      <c r="H71" s="432"/>
      <c r="I71" s="432"/>
      <c r="J71" s="432"/>
      <c r="K71" s="432"/>
      <c r="L71" s="432"/>
      <c r="M71" s="242"/>
    </row>
    <row r="72" spans="1:13" ht="14.25" customHeight="1">
      <c r="A72" s="241"/>
      <c r="B72" s="243"/>
      <c r="C72" s="432" t="s">
        <v>383</v>
      </c>
      <c r="D72" s="432"/>
      <c r="E72" s="432"/>
      <c r="F72" s="432"/>
      <c r="G72" s="432"/>
      <c r="H72" s="432"/>
      <c r="I72" s="432"/>
      <c r="J72" s="432"/>
      <c r="K72" s="432"/>
      <c r="L72" s="432"/>
      <c r="M72" s="242"/>
    </row>
    <row r="73" spans="1:13" ht="14.25">
      <c r="A73" s="241"/>
      <c r="B73" s="243"/>
      <c r="C73" s="414"/>
      <c r="D73" s="414"/>
      <c r="E73" s="414"/>
      <c r="F73" s="414"/>
      <c r="G73" s="414"/>
      <c r="H73" s="414"/>
      <c r="I73" s="414"/>
      <c r="J73" s="414"/>
      <c r="K73" s="414"/>
      <c r="L73" s="414"/>
      <c r="M73" s="242"/>
    </row>
    <row r="74" spans="1:13" ht="14.25">
      <c r="A74" s="241"/>
      <c r="B74" s="243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2"/>
    </row>
    <row r="75" spans="1:13" ht="15" thickBot="1">
      <c r="A75" s="252"/>
      <c r="B75" s="255"/>
      <c r="C75" s="255"/>
      <c r="D75" s="253"/>
      <c r="E75" s="253"/>
      <c r="F75" s="253"/>
      <c r="G75" s="253"/>
      <c r="H75" s="253"/>
      <c r="I75" s="253"/>
      <c r="J75" s="253"/>
      <c r="K75" s="253"/>
      <c r="L75" s="253"/>
      <c r="M75" s="254"/>
    </row>
    <row r="77" spans="1:12" s="258" customFormat="1" ht="15" thickBot="1">
      <c r="A77" s="257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</row>
    <row r="78" spans="1:13" ht="14.25">
      <c r="A78" s="238"/>
      <c r="B78" s="371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40"/>
    </row>
    <row r="79" spans="1:13" ht="38.25" customHeight="1">
      <c r="A79" s="241"/>
      <c r="B79" s="421" t="s">
        <v>271</v>
      </c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242"/>
    </row>
    <row r="80" spans="1:13" ht="14.25">
      <c r="A80" s="241"/>
      <c r="B80" s="249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2"/>
    </row>
    <row r="81" spans="1:13" ht="14.25">
      <c r="A81" s="241"/>
      <c r="B81" s="372">
        <v>1</v>
      </c>
      <c r="C81" s="422" t="s">
        <v>272</v>
      </c>
      <c r="D81" s="422"/>
      <c r="E81" s="422"/>
      <c r="F81" s="422"/>
      <c r="G81" s="422"/>
      <c r="H81" s="422"/>
      <c r="I81" s="249"/>
      <c r="J81" s="249"/>
      <c r="K81" s="249"/>
      <c r="L81" s="249"/>
      <c r="M81" s="242"/>
    </row>
    <row r="82" spans="1:13" ht="25.5" customHeight="1">
      <c r="A82" s="241"/>
      <c r="B82" s="373"/>
      <c r="C82" s="418" t="s">
        <v>281</v>
      </c>
      <c r="D82" s="418"/>
      <c r="E82" s="418"/>
      <c r="F82" s="418"/>
      <c r="G82" s="418"/>
      <c r="H82" s="418"/>
      <c r="I82" s="418"/>
      <c r="J82" s="418"/>
      <c r="K82" s="418"/>
      <c r="L82" s="418"/>
      <c r="M82" s="242"/>
    </row>
    <row r="83" spans="1:13" ht="15" customHeight="1">
      <c r="A83" s="241"/>
      <c r="B83" s="373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242"/>
    </row>
    <row r="84" spans="1:13" ht="14.25">
      <c r="A84" s="241"/>
      <c r="B84" s="372">
        <v>2</v>
      </c>
      <c r="C84" s="422" t="s">
        <v>277</v>
      </c>
      <c r="D84" s="422"/>
      <c r="E84" s="422"/>
      <c r="F84" s="422"/>
      <c r="G84" s="422"/>
      <c r="H84" s="422"/>
      <c r="I84" s="249"/>
      <c r="J84" s="249"/>
      <c r="K84" s="249"/>
      <c r="L84" s="249"/>
      <c r="M84" s="242"/>
    </row>
    <row r="85" spans="1:13" ht="25.5" customHeight="1">
      <c r="A85" s="241"/>
      <c r="B85" s="373"/>
      <c r="C85" s="418" t="s">
        <v>282</v>
      </c>
      <c r="D85" s="418"/>
      <c r="E85" s="418"/>
      <c r="F85" s="418"/>
      <c r="G85" s="418"/>
      <c r="H85" s="418"/>
      <c r="I85" s="418"/>
      <c r="J85" s="418"/>
      <c r="K85" s="418"/>
      <c r="L85" s="418"/>
      <c r="M85" s="242"/>
    </row>
    <row r="86" spans="1:13" ht="14.25">
      <c r="A86" s="241"/>
      <c r="B86" s="373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2"/>
    </row>
    <row r="87" spans="1:13" ht="14.25">
      <c r="A87" s="241"/>
      <c r="B87" s="372">
        <v>3</v>
      </c>
      <c r="C87" s="422" t="s">
        <v>273</v>
      </c>
      <c r="D87" s="422"/>
      <c r="E87" s="422"/>
      <c r="F87" s="422"/>
      <c r="G87" s="422"/>
      <c r="H87" s="422"/>
      <c r="I87" s="249"/>
      <c r="J87" s="249"/>
      <c r="K87" s="249"/>
      <c r="L87" s="249"/>
      <c r="M87" s="242"/>
    </row>
    <row r="88" spans="1:13" ht="21.75" customHeight="1">
      <c r="A88" s="241"/>
      <c r="B88" s="373"/>
      <c r="C88" s="249"/>
      <c r="D88" s="374" t="s">
        <v>278</v>
      </c>
      <c r="E88" s="249"/>
      <c r="F88" s="249"/>
      <c r="G88" s="249"/>
      <c r="H88" s="249"/>
      <c r="I88" s="249"/>
      <c r="J88" s="249"/>
      <c r="K88" s="249"/>
      <c r="L88" s="249"/>
      <c r="M88" s="242"/>
    </row>
    <row r="89" spans="1:13" ht="21.75" customHeight="1">
      <c r="A89" s="241"/>
      <c r="B89" s="373"/>
      <c r="C89" s="249"/>
      <c r="D89" s="373" t="s">
        <v>283</v>
      </c>
      <c r="E89" s="249"/>
      <c r="F89" s="249"/>
      <c r="G89" s="249"/>
      <c r="H89" s="249"/>
      <c r="I89" s="249"/>
      <c r="J89" s="249"/>
      <c r="K89" s="249"/>
      <c r="L89" s="249"/>
      <c r="M89" s="242"/>
    </row>
    <row r="90" spans="1:13" ht="25.5" customHeight="1">
      <c r="A90" s="241"/>
      <c r="B90" s="373"/>
      <c r="C90" s="249"/>
      <c r="D90" s="424" t="s">
        <v>279</v>
      </c>
      <c r="E90" s="424"/>
      <c r="F90" s="424"/>
      <c r="G90" s="424"/>
      <c r="H90" s="424"/>
      <c r="I90" s="424"/>
      <c r="J90" s="424"/>
      <c r="K90" s="424"/>
      <c r="L90" s="424"/>
      <c r="M90" s="242"/>
    </row>
    <row r="91" spans="1:13" ht="14.25">
      <c r="A91" s="241"/>
      <c r="B91" s="373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2"/>
    </row>
    <row r="92" spans="1:13" ht="14.25">
      <c r="A92" s="241"/>
      <c r="B92" s="372">
        <v>4</v>
      </c>
      <c r="C92" s="422" t="s">
        <v>274</v>
      </c>
      <c r="D92" s="422"/>
      <c r="E92" s="422"/>
      <c r="F92" s="422"/>
      <c r="G92" s="422"/>
      <c r="H92" s="422"/>
      <c r="I92" s="249"/>
      <c r="J92" s="249"/>
      <c r="K92" s="249"/>
      <c r="L92" s="249"/>
      <c r="M92" s="242"/>
    </row>
    <row r="93" spans="1:13" ht="14.25">
      <c r="A93" s="241"/>
      <c r="B93" s="373"/>
      <c r="C93" s="251" t="s">
        <v>286</v>
      </c>
      <c r="D93" s="249"/>
      <c r="E93" s="249"/>
      <c r="F93" s="249"/>
      <c r="G93" s="249"/>
      <c r="H93" s="249"/>
      <c r="I93" s="249"/>
      <c r="J93" s="249"/>
      <c r="K93" s="249"/>
      <c r="L93" s="249"/>
      <c r="M93" s="242"/>
    </row>
    <row r="94" spans="1:13" ht="14.25">
      <c r="A94" s="241"/>
      <c r="B94" s="373"/>
      <c r="C94" s="249" t="s">
        <v>284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2"/>
    </row>
    <row r="95" spans="1:13" ht="14.25">
      <c r="A95" s="241"/>
      <c r="B95" s="373"/>
      <c r="C95" s="249" t="s">
        <v>315</v>
      </c>
      <c r="D95" s="249"/>
      <c r="E95" s="249"/>
      <c r="F95" s="249"/>
      <c r="G95" s="249"/>
      <c r="H95" s="249"/>
      <c r="I95" s="249"/>
      <c r="J95" s="249"/>
      <c r="K95" s="249"/>
      <c r="L95" s="249"/>
      <c r="M95" s="242"/>
    </row>
    <row r="96" spans="1:13" ht="14.25">
      <c r="A96" s="241"/>
      <c r="B96" s="373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2"/>
    </row>
    <row r="97" spans="1:13" ht="14.25">
      <c r="A97" s="241"/>
      <c r="B97" s="372">
        <v>5</v>
      </c>
      <c r="C97" s="422" t="s">
        <v>275</v>
      </c>
      <c r="D97" s="422"/>
      <c r="E97" s="422"/>
      <c r="F97" s="422"/>
      <c r="G97" s="422"/>
      <c r="H97" s="422"/>
      <c r="I97" s="249"/>
      <c r="J97" s="249"/>
      <c r="K97" s="249"/>
      <c r="L97" s="249"/>
      <c r="M97" s="242"/>
    </row>
    <row r="98" spans="1:13" ht="14.25">
      <c r="A98" s="241"/>
      <c r="B98" s="373"/>
      <c r="C98" s="249" t="s">
        <v>291</v>
      </c>
      <c r="D98" s="249"/>
      <c r="E98" s="249"/>
      <c r="F98" s="249"/>
      <c r="G98" s="249"/>
      <c r="H98" s="249"/>
      <c r="I98" s="249"/>
      <c r="J98" s="249"/>
      <c r="K98" s="249"/>
      <c r="L98" s="249"/>
      <c r="M98" s="242"/>
    </row>
    <row r="99" spans="1:13" ht="14.25">
      <c r="A99" s="241"/>
      <c r="B99" s="373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2"/>
    </row>
    <row r="100" spans="1:13" ht="14.25">
      <c r="A100" s="241"/>
      <c r="B100" s="372">
        <v>6</v>
      </c>
      <c r="C100" s="422" t="s">
        <v>276</v>
      </c>
      <c r="D100" s="422"/>
      <c r="E100" s="422"/>
      <c r="F100" s="422"/>
      <c r="G100" s="422"/>
      <c r="H100" s="422"/>
      <c r="I100" s="249"/>
      <c r="J100" s="249"/>
      <c r="K100" s="249"/>
      <c r="L100" s="249"/>
      <c r="M100" s="242"/>
    </row>
    <row r="101" spans="1:13" ht="14.25">
      <c r="A101" s="241"/>
      <c r="B101" s="373"/>
      <c r="C101" s="251" t="s">
        <v>280</v>
      </c>
      <c r="D101" s="249"/>
      <c r="E101" s="249"/>
      <c r="F101" s="249"/>
      <c r="G101" s="249"/>
      <c r="H101" s="249"/>
      <c r="I101" s="249"/>
      <c r="J101" s="249"/>
      <c r="K101" s="249"/>
      <c r="L101" s="249"/>
      <c r="M101" s="242"/>
    </row>
    <row r="102" spans="1:13" ht="25.5" customHeight="1">
      <c r="A102" s="241"/>
      <c r="B102" s="373"/>
      <c r="C102" s="418" t="s">
        <v>285</v>
      </c>
      <c r="D102" s="418"/>
      <c r="E102" s="418"/>
      <c r="F102" s="418"/>
      <c r="G102" s="418"/>
      <c r="H102" s="418"/>
      <c r="I102" s="418"/>
      <c r="J102" s="418"/>
      <c r="K102" s="418"/>
      <c r="L102" s="418"/>
      <c r="M102" s="242"/>
    </row>
    <row r="103" spans="1:13" ht="15" customHeight="1">
      <c r="A103" s="241"/>
      <c r="B103" s="373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242"/>
    </row>
    <row r="104" spans="1:13" ht="15" customHeight="1">
      <c r="A104" s="241"/>
      <c r="B104" s="372">
        <v>7</v>
      </c>
      <c r="C104" s="422" t="s">
        <v>153</v>
      </c>
      <c r="D104" s="422"/>
      <c r="E104" s="422"/>
      <c r="F104" s="422"/>
      <c r="G104" s="422"/>
      <c r="H104" s="422"/>
      <c r="I104" s="343"/>
      <c r="J104" s="343"/>
      <c r="K104" s="343"/>
      <c r="L104" s="343"/>
      <c r="M104" s="242"/>
    </row>
    <row r="105" spans="1:13" ht="38.25" customHeight="1">
      <c r="A105" s="241"/>
      <c r="B105" s="373"/>
      <c r="C105" s="423" t="s">
        <v>292</v>
      </c>
      <c r="D105" s="423"/>
      <c r="E105" s="423"/>
      <c r="F105" s="423"/>
      <c r="G105" s="423"/>
      <c r="H105" s="423"/>
      <c r="I105" s="423"/>
      <c r="J105" s="423"/>
      <c r="K105" s="423"/>
      <c r="L105" s="423"/>
      <c r="M105" s="242"/>
    </row>
    <row r="106" spans="1:13" ht="15" thickBot="1">
      <c r="A106" s="252"/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4"/>
    </row>
    <row r="107" s="258" customFormat="1" ht="14.25"/>
  </sheetData>
  <sheetProtection password="8694" sheet="1" objects="1" scenarios="1"/>
  <mergeCells count="43">
    <mergeCell ref="C72:L72"/>
    <mergeCell ref="C51:L51"/>
    <mergeCell ref="C55:L55"/>
    <mergeCell ref="C68:L68"/>
    <mergeCell ref="C69:L69"/>
    <mergeCell ref="C70:L70"/>
    <mergeCell ref="C71:L71"/>
    <mergeCell ref="C64:L64"/>
    <mergeCell ref="C28:L28"/>
    <mergeCell ref="C30:L30"/>
    <mergeCell ref="C31:L31"/>
    <mergeCell ref="C33:L33"/>
    <mergeCell ref="C37:L37"/>
    <mergeCell ref="C46:L46"/>
    <mergeCell ref="C45:L45"/>
    <mergeCell ref="C16:L16"/>
    <mergeCell ref="C18:I18"/>
    <mergeCell ref="C20:L20"/>
    <mergeCell ref="C22:L22"/>
    <mergeCell ref="C23:L23"/>
    <mergeCell ref="C27:L27"/>
    <mergeCell ref="C100:H100"/>
    <mergeCell ref="C102:L102"/>
    <mergeCell ref="C104:H104"/>
    <mergeCell ref="C105:L105"/>
    <mergeCell ref="C85:L85"/>
    <mergeCell ref="C87:H87"/>
    <mergeCell ref="D90:L90"/>
    <mergeCell ref="C92:H92"/>
    <mergeCell ref="C84:H84"/>
    <mergeCell ref="C97:H97"/>
    <mergeCell ref="B79:L79"/>
    <mergeCell ref="C81:H81"/>
    <mergeCell ref="C82:L82"/>
    <mergeCell ref="C83:L83"/>
    <mergeCell ref="C7:L7"/>
    <mergeCell ref="C11:L11"/>
    <mergeCell ref="C12:L12"/>
    <mergeCell ref="C15:L15"/>
    <mergeCell ref="C4:L4"/>
    <mergeCell ref="B2:L2"/>
    <mergeCell ref="C6:L6"/>
    <mergeCell ref="C14:L1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6"/>
  <dimension ref="A1:E650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46.00390625" style="535" customWidth="1"/>
    <col min="2" max="2" width="20.8515625" style="536" customWidth="1"/>
    <col min="3" max="3" width="46.00390625" style="537" customWidth="1"/>
    <col min="4" max="4" width="20.8515625" style="536" customWidth="1"/>
    <col min="5" max="5" width="11.421875" style="537" customWidth="1"/>
    <col min="6" max="16384" width="10.8515625" style="528" customWidth="1"/>
  </cols>
  <sheetData>
    <row r="1" spans="1:5" ht="18" thickBot="1">
      <c r="A1" s="525" t="s">
        <v>385</v>
      </c>
      <c r="B1" s="526"/>
      <c r="C1" s="527" t="s">
        <v>391</v>
      </c>
      <c r="D1" s="525"/>
      <c r="E1" s="525"/>
    </row>
    <row r="2" spans="1:5" ht="31.5" thickTop="1">
      <c r="A2" s="529" t="s">
        <v>386</v>
      </c>
      <c r="B2" s="530" t="s">
        <v>387</v>
      </c>
      <c r="C2" s="529" t="s">
        <v>388</v>
      </c>
      <c r="D2" s="530" t="s">
        <v>389</v>
      </c>
      <c r="E2" s="529" t="s">
        <v>390</v>
      </c>
    </row>
    <row r="3" spans="1:5" ht="12">
      <c r="A3" s="531"/>
      <c r="B3" s="532"/>
      <c r="C3" s="533"/>
      <c r="D3" s="532"/>
      <c r="E3" s="534">
        <f aca="true" t="shared" si="0" ref="E3:E66">IF(B3&lt;&gt;0,IF(ABS(B3-D3)&gt;0.1,"KO","OK"),"")</f>
      </c>
    </row>
    <row r="4" spans="1:5" ht="12">
      <c r="A4" s="531"/>
      <c r="B4" s="532"/>
      <c r="C4" s="533"/>
      <c r="D4" s="532"/>
      <c r="E4" s="534">
        <f t="shared" si="0"/>
      </c>
    </row>
    <row r="5" spans="1:5" ht="12">
      <c r="A5" s="531"/>
      <c r="B5" s="532"/>
      <c r="C5" s="533"/>
      <c r="D5" s="532"/>
      <c r="E5" s="534">
        <f t="shared" si="0"/>
      </c>
    </row>
    <row r="6" spans="1:5" ht="12">
      <c r="A6" s="531"/>
      <c r="B6" s="532"/>
      <c r="C6" s="533"/>
      <c r="D6" s="532"/>
      <c r="E6" s="534">
        <f t="shared" si="0"/>
      </c>
    </row>
    <row r="7" spans="1:5" ht="12">
      <c r="A7" s="531"/>
      <c r="B7" s="532"/>
      <c r="C7" s="533"/>
      <c r="D7" s="532"/>
      <c r="E7" s="534">
        <f t="shared" si="0"/>
      </c>
    </row>
    <row r="8" spans="1:5" ht="12">
      <c r="A8" s="531"/>
      <c r="B8" s="532"/>
      <c r="C8" s="533"/>
      <c r="D8" s="532"/>
      <c r="E8" s="534">
        <f t="shared" si="0"/>
      </c>
    </row>
    <row r="9" spans="1:5" ht="12">
      <c r="A9" s="531"/>
      <c r="B9" s="532"/>
      <c r="C9" s="533"/>
      <c r="D9" s="532"/>
      <c r="E9" s="534">
        <f t="shared" si="0"/>
      </c>
    </row>
    <row r="10" spans="1:5" ht="12">
      <c r="A10" s="531"/>
      <c r="B10" s="532"/>
      <c r="C10" s="533"/>
      <c r="D10" s="532"/>
      <c r="E10" s="534">
        <f t="shared" si="0"/>
      </c>
    </row>
    <row r="11" spans="1:5" ht="12">
      <c r="A11" s="531"/>
      <c r="B11" s="532"/>
      <c r="C11" s="533"/>
      <c r="D11" s="532"/>
      <c r="E11" s="534">
        <f t="shared" si="0"/>
      </c>
    </row>
    <row r="12" spans="1:5" ht="12">
      <c r="A12" s="531"/>
      <c r="B12" s="532"/>
      <c r="C12" s="533"/>
      <c r="D12" s="532"/>
      <c r="E12" s="534">
        <f t="shared" si="0"/>
      </c>
    </row>
    <row r="13" spans="1:5" ht="12">
      <c r="A13" s="531"/>
      <c r="B13" s="532"/>
      <c r="C13" s="533"/>
      <c r="D13" s="532"/>
      <c r="E13" s="534">
        <f t="shared" si="0"/>
      </c>
    </row>
    <row r="14" spans="1:5" ht="12">
      <c r="A14" s="531"/>
      <c r="B14" s="532"/>
      <c r="C14" s="533"/>
      <c r="D14" s="532"/>
      <c r="E14" s="534">
        <f t="shared" si="0"/>
      </c>
    </row>
    <row r="15" spans="1:5" ht="12">
      <c r="A15" s="531"/>
      <c r="B15" s="532"/>
      <c r="C15" s="533"/>
      <c r="D15" s="532"/>
      <c r="E15" s="534">
        <f t="shared" si="0"/>
      </c>
    </row>
    <row r="16" spans="1:5" ht="12">
      <c r="A16" s="531"/>
      <c r="B16" s="532"/>
      <c r="C16" s="533"/>
      <c r="D16" s="532"/>
      <c r="E16" s="534">
        <f t="shared" si="0"/>
      </c>
    </row>
    <row r="17" spans="1:5" ht="12">
      <c r="A17" s="531"/>
      <c r="B17" s="532"/>
      <c r="C17" s="533"/>
      <c r="D17" s="532"/>
      <c r="E17" s="534">
        <f t="shared" si="0"/>
      </c>
    </row>
    <row r="18" spans="1:5" ht="12">
      <c r="A18" s="531"/>
      <c r="B18" s="532"/>
      <c r="C18" s="533"/>
      <c r="D18" s="532"/>
      <c r="E18" s="534">
        <f t="shared" si="0"/>
      </c>
    </row>
    <row r="19" spans="1:5" ht="12">
      <c r="A19" s="531"/>
      <c r="B19" s="532"/>
      <c r="C19" s="533"/>
      <c r="D19" s="532"/>
      <c r="E19" s="534">
        <f t="shared" si="0"/>
      </c>
    </row>
    <row r="20" spans="1:5" ht="12">
      <c r="A20" s="531"/>
      <c r="B20" s="532"/>
      <c r="C20" s="533"/>
      <c r="D20" s="532"/>
      <c r="E20" s="534">
        <f t="shared" si="0"/>
      </c>
    </row>
    <row r="21" spans="1:5" ht="12">
      <c r="A21" s="531"/>
      <c r="B21" s="532"/>
      <c r="C21" s="533"/>
      <c r="D21" s="532"/>
      <c r="E21" s="534">
        <f t="shared" si="0"/>
      </c>
    </row>
    <row r="22" spans="1:5" ht="12">
      <c r="A22" s="531"/>
      <c r="B22" s="532"/>
      <c r="C22" s="533"/>
      <c r="D22" s="532"/>
      <c r="E22" s="534">
        <f t="shared" si="0"/>
      </c>
    </row>
    <row r="23" spans="1:5" ht="12">
      <c r="A23" s="531"/>
      <c r="B23" s="532"/>
      <c r="C23" s="533"/>
      <c r="D23" s="532"/>
      <c r="E23" s="534">
        <f t="shared" si="0"/>
      </c>
    </row>
    <row r="24" spans="1:5" ht="12">
      <c r="A24" s="531"/>
      <c r="B24" s="532"/>
      <c r="C24" s="533"/>
      <c r="D24" s="532"/>
      <c r="E24" s="534">
        <f t="shared" si="0"/>
      </c>
    </row>
    <row r="25" spans="1:5" ht="12">
      <c r="A25" s="531"/>
      <c r="B25" s="532"/>
      <c r="C25" s="533"/>
      <c r="D25" s="532"/>
      <c r="E25" s="534">
        <f t="shared" si="0"/>
      </c>
    </row>
    <row r="26" spans="1:5" ht="12">
      <c r="A26" s="531"/>
      <c r="B26" s="532"/>
      <c r="C26" s="533"/>
      <c r="D26" s="532"/>
      <c r="E26" s="534">
        <f t="shared" si="0"/>
      </c>
    </row>
    <row r="27" spans="1:5" ht="12">
      <c r="A27" s="531"/>
      <c r="B27" s="532"/>
      <c r="C27" s="533"/>
      <c r="D27" s="532"/>
      <c r="E27" s="534">
        <f t="shared" si="0"/>
      </c>
    </row>
    <row r="28" spans="1:5" ht="12">
      <c r="A28" s="531"/>
      <c r="B28" s="532"/>
      <c r="C28" s="533"/>
      <c r="D28" s="532"/>
      <c r="E28" s="534">
        <f t="shared" si="0"/>
      </c>
    </row>
    <row r="29" spans="1:5" ht="12">
      <c r="A29" s="531"/>
      <c r="B29" s="532"/>
      <c r="C29" s="533"/>
      <c r="D29" s="532"/>
      <c r="E29" s="534">
        <f t="shared" si="0"/>
      </c>
    </row>
    <row r="30" spans="1:5" ht="12">
      <c r="A30" s="531"/>
      <c r="B30" s="532"/>
      <c r="C30" s="533"/>
      <c r="D30" s="532"/>
      <c r="E30" s="534">
        <f t="shared" si="0"/>
      </c>
    </row>
    <row r="31" spans="1:5" ht="12">
      <c r="A31" s="531"/>
      <c r="B31" s="532"/>
      <c r="C31" s="533"/>
      <c r="D31" s="532"/>
      <c r="E31" s="534">
        <f t="shared" si="0"/>
      </c>
    </row>
    <row r="32" spans="1:5" ht="12">
      <c r="A32" s="531"/>
      <c r="B32" s="532"/>
      <c r="C32" s="533"/>
      <c r="D32" s="532"/>
      <c r="E32" s="534">
        <f t="shared" si="0"/>
      </c>
    </row>
    <row r="33" spans="1:5" ht="12">
      <c r="A33" s="531"/>
      <c r="B33" s="532"/>
      <c r="C33" s="533"/>
      <c r="D33" s="532"/>
      <c r="E33" s="534">
        <f t="shared" si="0"/>
      </c>
    </row>
    <row r="34" spans="1:5" ht="12">
      <c r="A34" s="531"/>
      <c r="B34" s="532"/>
      <c r="C34" s="533"/>
      <c r="D34" s="532"/>
      <c r="E34" s="534">
        <f t="shared" si="0"/>
      </c>
    </row>
    <row r="35" spans="1:5" ht="12">
      <c r="A35" s="531"/>
      <c r="B35" s="532"/>
      <c r="C35" s="533"/>
      <c r="D35" s="532"/>
      <c r="E35" s="534">
        <f t="shared" si="0"/>
      </c>
    </row>
    <row r="36" spans="1:5" ht="12">
      <c r="A36" s="531"/>
      <c r="B36" s="532"/>
      <c r="C36" s="533"/>
      <c r="D36" s="532"/>
      <c r="E36" s="534">
        <f t="shared" si="0"/>
      </c>
    </row>
    <row r="37" spans="1:5" ht="12">
      <c r="A37" s="531"/>
      <c r="B37" s="532"/>
      <c r="C37" s="533"/>
      <c r="D37" s="532"/>
      <c r="E37" s="534">
        <f t="shared" si="0"/>
      </c>
    </row>
    <row r="38" spans="1:5" ht="12">
      <c r="A38" s="531"/>
      <c r="B38" s="532"/>
      <c r="C38" s="533"/>
      <c r="D38" s="532"/>
      <c r="E38" s="534">
        <f t="shared" si="0"/>
      </c>
    </row>
    <row r="39" spans="1:5" ht="12">
      <c r="A39" s="531"/>
      <c r="B39" s="532"/>
      <c r="C39" s="533"/>
      <c r="D39" s="532"/>
      <c r="E39" s="534">
        <f t="shared" si="0"/>
      </c>
    </row>
    <row r="40" spans="1:5" ht="12">
      <c r="A40" s="531"/>
      <c r="B40" s="532"/>
      <c r="C40" s="533"/>
      <c r="D40" s="532"/>
      <c r="E40" s="534">
        <f t="shared" si="0"/>
      </c>
    </row>
    <row r="41" spans="1:5" ht="12">
      <c r="A41" s="531"/>
      <c r="B41" s="532"/>
      <c r="C41" s="533"/>
      <c r="D41" s="532"/>
      <c r="E41" s="534">
        <f t="shared" si="0"/>
      </c>
    </row>
    <row r="42" spans="1:5" ht="12">
      <c r="A42" s="531"/>
      <c r="B42" s="532"/>
      <c r="C42" s="533"/>
      <c r="D42" s="532"/>
      <c r="E42" s="534">
        <f t="shared" si="0"/>
      </c>
    </row>
    <row r="43" spans="1:5" ht="12">
      <c r="A43" s="531"/>
      <c r="B43" s="532"/>
      <c r="C43" s="533"/>
      <c r="D43" s="532"/>
      <c r="E43" s="534">
        <f t="shared" si="0"/>
      </c>
    </row>
    <row r="44" spans="1:5" ht="12">
      <c r="A44" s="531"/>
      <c r="B44" s="532"/>
      <c r="C44" s="533"/>
      <c r="D44" s="532"/>
      <c r="E44" s="534">
        <f t="shared" si="0"/>
      </c>
    </row>
    <row r="45" spans="1:5" ht="12">
      <c r="A45" s="531"/>
      <c r="B45" s="532"/>
      <c r="C45" s="533"/>
      <c r="D45" s="532"/>
      <c r="E45" s="534">
        <f t="shared" si="0"/>
      </c>
    </row>
    <row r="46" spans="1:5" ht="12">
      <c r="A46" s="531"/>
      <c r="B46" s="532"/>
      <c r="C46" s="533"/>
      <c r="D46" s="532"/>
      <c r="E46" s="534">
        <f t="shared" si="0"/>
      </c>
    </row>
    <row r="47" spans="1:5" ht="12">
      <c r="A47" s="531"/>
      <c r="B47" s="532"/>
      <c r="C47" s="533"/>
      <c r="D47" s="532"/>
      <c r="E47" s="534">
        <f t="shared" si="0"/>
      </c>
    </row>
    <row r="48" spans="1:5" ht="12">
      <c r="A48" s="531"/>
      <c r="B48" s="532"/>
      <c r="C48" s="533"/>
      <c r="D48" s="532"/>
      <c r="E48" s="534">
        <f t="shared" si="0"/>
      </c>
    </row>
    <row r="49" spans="1:5" ht="12">
      <c r="A49" s="531"/>
      <c r="B49" s="532"/>
      <c r="C49" s="533"/>
      <c r="D49" s="532"/>
      <c r="E49" s="534">
        <f t="shared" si="0"/>
      </c>
    </row>
    <row r="50" spans="1:5" ht="12">
      <c r="A50" s="531"/>
      <c r="B50" s="532"/>
      <c r="C50" s="533"/>
      <c r="D50" s="532"/>
      <c r="E50" s="534">
        <f t="shared" si="0"/>
      </c>
    </row>
    <row r="51" spans="1:5" ht="12">
      <c r="A51" s="531"/>
      <c r="B51" s="532"/>
      <c r="C51" s="533"/>
      <c r="D51" s="532"/>
      <c r="E51" s="534">
        <f t="shared" si="0"/>
      </c>
    </row>
    <row r="52" spans="1:5" ht="12">
      <c r="A52" s="531"/>
      <c r="B52" s="532"/>
      <c r="C52" s="533"/>
      <c r="D52" s="532"/>
      <c r="E52" s="534">
        <f t="shared" si="0"/>
      </c>
    </row>
    <row r="53" spans="1:5" ht="12">
      <c r="A53" s="531"/>
      <c r="B53" s="532"/>
      <c r="C53" s="533"/>
      <c r="D53" s="532"/>
      <c r="E53" s="534">
        <f t="shared" si="0"/>
      </c>
    </row>
    <row r="54" spans="1:5" ht="12">
      <c r="A54" s="531"/>
      <c r="B54" s="532"/>
      <c r="C54" s="533"/>
      <c r="D54" s="532"/>
      <c r="E54" s="534">
        <f t="shared" si="0"/>
      </c>
    </row>
    <row r="55" spans="1:5" ht="12">
      <c r="A55" s="531"/>
      <c r="B55" s="532"/>
      <c r="C55" s="533"/>
      <c r="D55" s="532"/>
      <c r="E55" s="534">
        <f t="shared" si="0"/>
      </c>
    </row>
    <row r="56" spans="1:5" ht="12">
      <c r="A56" s="531"/>
      <c r="B56" s="532"/>
      <c r="C56" s="533"/>
      <c r="D56" s="532"/>
      <c r="E56" s="534">
        <f t="shared" si="0"/>
      </c>
    </row>
    <row r="57" spans="1:5" ht="12">
      <c r="A57" s="531"/>
      <c r="B57" s="532"/>
      <c r="C57" s="533"/>
      <c r="D57" s="532"/>
      <c r="E57" s="534">
        <f t="shared" si="0"/>
      </c>
    </row>
    <row r="58" spans="1:5" ht="12">
      <c r="A58" s="531"/>
      <c r="B58" s="532"/>
      <c r="C58" s="533"/>
      <c r="D58" s="532"/>
      <c r="E58" s="534">
        <f t="shared" si="0"/>
      </c>
    </row>
    <row r="59" spans="1:5" ht="12">
      <c r="A59" s="531"/>
      <c r="B59" s="532"/>
      <c r="C59" s="533"/>
      <c r="D59" s="532"/>
      <c r="E59" s="534">
        <f t="shared" si="0"/>
      </c>
    </row>
    <row r="60" spans="1:5" ht="12">
      <c r="A60" s="531"/>
      <c r="B60" s="532"/>
      <c r="C60" s="533"/>
      <c r="D60" s="532"/>
      <c r="E60" s="534">
        <f t="shared" si="0"/>
      </c>
    </row>
    <row r="61" spans="1:5" ht="12">
      <c r="A61" s="531"/>
      <c r="B61" s="532"/>
      <c r="C61" s="533"/>
      <c r="D61" s="532"/>
      <c r="E61" s="534">
        <f t="shared" si="0"/>
      </c>
    </row>
    <row r="62" spans="1:5" ht="12">
      <c r="A62" s="531"/>
      <c r="B62" s="532"/>
      <c r="C62" s="533"/>
      <c r="D62" s="532"/>
      <c r="E62" s="534">
        <f t="shared" si="0"/>
      </c>
    </row>
    <row r="63" spans="1:5" ht="12">
      <c r="A63" s="531"/>
      <c r="B63" s="532"/>
      <c r="C63" s="533"/>
      <c r="D63" s="532"/>
      <c r="E63" s="534">
        <f t="shared" si="0"/>
      </c>
    </row>
    <row r="64" spans="1:5" ht="12">
      <c r="A64" s="531"/>
      <c r="B64" s="532"/>
      <c r="C64" s="533"/>
      <c r="D64" s="532"/>
      <c r="E64" s="534">
        <f t="shared" si="0"/>
      </c>
    </row>
    <row r="65" spans="1:5" ht="12">
      <c r="A65" s="531"/>
      <c r="B65" s="532"/>
      <c r="C65" s="533"/>
      <c r="D65" s="532"/>
      <c r="E65" s="534">
        <f t="shared" si="0"/>
      </c>
    </row>
    <row r="66" spans="1:5" ht="12">
      <c r="A66" s="531"/>
      <c r="B66" s="532"/>
      <c r="C66" s="533"/>
      <c r="D66" s="532"/>
      <c r="E66" s="534">
        <f t="shared" si="0"/>
      </c>
    </row>
    <row r="67" spans="1:5" ht="12">
      <c r="A67" s="531"/>
      <c r="B67" s="532"/>
      <c r="C67" s="533"/>
      <c r="D67" s="532"/>
      <c r="E67" s="534">
        <f aca="true" t="shared" si="1" ref="E67:E130">IF(B67&lt;&gt;0,IF(ABS(B67-D67)&gt;0.1,"KO","OK"),"")</f>
      </c>
    </row>
    <row r="68" spans="1:5" ht="12">
      <c r="A68" s="531"/>
      <c r="B68" s="532"/>
      <c r="C68" s="533"/>
      <c r="D68" s="532"/>
      <c r="E68" s="534">
        <f t="shared" si="1"/>
      </c>
    </row>
    <row r="69" spans="1:5" ht="12">
      <c r="A69" s="531"/>
      <c r="B69" s="532"/>
      <c r="C69" s="533"/>
      <c r="D69" s="532"/>
      <c r="E69" s="534">
        <f t="shared" si="1"/>
      </c>
    </row>
    <row r="70" spans="1:5" ht="12">
      <c r="A70" s="531"/>
      <c r="B70" s="532"/>
      <c r="C70" s="533"/>
      <c r="D70" s="532"/>
      <c r="E70" s="534">
        <f t="shared" si="1"/>
      </c>
    </row>
    <row r="71" spans="1:5" ht="12">
      <c r="A71" s="531"/>
      <c r="B71" s="532"/>
      <c r="C71" s="533"/>
      <c r="D71" s="532"/>
      <c r="E71" s="534">
        <f t="shared" si="1"/>
      </c>
    </row>
    <row r="72" spans="1:5" ht="12">
      <c r="A72" s="531"/>
      <c r="B72" s="532"/>
      <c r="C72" s="533"/>
      <c r="D72" s="532"/>
      <c r="E72" s="534">
        <f t="shared" si="1"/>
      </c>
    </row>
    <row r="73" spans="1:5" ht="12">
      <c r="A73" s="531"/>
      <c r="B73" s="532"/>
      <c r="C73" s="533"/>
      <c r="D73" s="532"/>
      <c r="E73" s="534">
        <f t="shared" si="1"/>
      </c>
    </row>
    <row r="74" spans="1:5" ht="12">
      <c r="A74" s="531"/>
      <c r="B74" s="532"/>
      <c r="C74" s="533"/>
      <c r="D74" s="532"/>
      <c r="E74" s="534">
        <f t="shared" si="1"/>
      </c>
    </row>
    <row r="75" spans="1:5" ht="12">
      <c r="A75" s="531"/>
      <c r="B75" s="532"/>
      <c r="C75" s="533"/>
      <c r="D75" s="532"/>
      <c r="E75" s="534">
        <f t="shared" si="1"/>
      </c>
    </row>
    <row r="76" spans="1:5" ht="12">
      <c r="A76" s="531"/>
      <c r="B76" s="532"/>
      <c r="C76" s="533"/>
      <c r="D76" s="532"/>
      <c r="E76" s="534">
        <f t="shared" si="1"/>
      </c>
    </row>
    <row r="77" spans="1:5" ht="12">
      <c r="A77" s="531"/>
      <c r="B77" s="532"/>
      <c r="C77" s="533"/>
      <c r="D77" s="532"/>
      <c r="E77" s="534">
        <f t="shared" si="1"/>
      </c>
    </row>
    <row r="78" spans="1:5" ht="12">
      <c r="A78" s="531"/>
      <c r="B78" s="532"/>
      <c r="C78" s="533"/>
      <c r="D78" s="532"/>
      <c r="E78" s="534">
        <f t="shared" si="1"/>
      </c>
    </row>
    <row r="79" spans="1:5" ht="12">
      <c r="A79" s="531"/>
      <c r="B79" s="532"/>
      <c r="C79" s="533"/>
      <c r="D79" s="532"/>
      <c r="E79" s="534">
        <f t="shared" si="1"/>
      </c>
    </row>
    <row r="80" spans="1:5" ht="12">
      <c r="A80" s="531"/>
      <c r="B80" s="532"/>
      <c r="C80" s="533"/>
      <c r="D80" s="532"/>
      <c r="E80" s="534">
        <f t="shared" si="1"/>
      </c>
    </row>
    <row r="81" spans="1:5" ht="12">
      <c r="A81" s="531"/>
      <c r="B81" s="532"/>
      <c r="C81" s="533"/>
      <c r="D81" s="532"/>
      <c r="E81" s="534">
        <f t="shared" si="1"/>
      </c>
    </row>
    <row r="82" spans="1:5" ht="12">
      <c r="A82" s="531"/>
      <c r="B82" s="532"/>
      <c r="C82" s="533"/>
      <c r="D82" s="532"/>
      <c r="E82" s="534">
        <f t="shared" si="1"/>
      </c>
    </row>
    <row r="83" spans="1:5" ht="12">
      <c r="A83" s="531"/>
      <c r="B83" s="532"/>
      <c r="C83" s="533"/>
      <c r="D83" s="532"/>
      <c r="E83" s="534">
        <f t="shared" si="1"/>
      </c>
    </row>
    <row r="84" spans="1:5" ht="12">
      <c r="A84" s="531"/>
      <c r="B84" s="532"/>
      <c r="C84" s="533"/>
      <c r="D84" s="532"/>
      <c r="E84" s="534">
        <f t="shared" si="1"/>
      </c>
    </row>
    <row r="85" spans="1:5" ht="12">
      <c r="A85" s="531"/>
      <c r="B85" s="532"/>
      <c r="C85" s="533"/>
      <c r="D85" s="532"/>
      <c r="E85" s="534">
        <f t="shared" si="1"/>
      </c>
    </row>
    <row r="86" spans="1:5" ht="12">
      <c r="A86" s="531"/>
      <c r="B86" s="532"/>
      <c r="C86" s="533"/>
      <c r="D86" s="532"/>
      <c r="E86" s="534">
        <f t="shared" si="1"/>
      </c>
    </row>
    <row r="87" spans="1:5" ht="12">
      <c r="A87" s="531"/>
      <c r="B87" s="532"/>
      <c r="C87" s="533"/>
      <c r="D87" s="532"/>
      <c r="E87" s="534">
        <f t="shared" si="1"/>
      </c>
    </row>
    <row r="88" spans="1:5" ht="12">
      <c r="A88" s="531"/>
      <c r="B88" s="532"/>
      <c r="C88" s="533"/>
      <c r="D88" s="532"/>
      <c r="E88" s="534">
        <f t="shared" si="1"/>
      </c>
    </row>
    <row r="89" spans="1:5" ht="12">
      <c r="A89" s="531"/>
      <c r="B89" s="532"/>
      <c r="C89" s="533"/>
      <c r="D89" s="532"/>
      <c r="E89" s="534">
        <f t="shared" si="1"/>
      </c>
    </row>
    <row r="90" spans="1:5" ht="12">
      <c r="A90" s="531"/>
      <c r="B90" s="532"/>
      <c r="C90" s="533"/>
      <c r="D90" s="532"/>
      <c r="E90" s="534">
        <f t="shared" si="1"/>
      </c>
    </row>
    <row r="91" spans="1:5" ht="12">
      <c r="A91" s="531"/>
      <c r="B91" s="532"/>
      <c r="C91" s="533"/>
      <c r="D91" s="532"/>
      <c r="E91" s="534">
        <f t="shared" si="1"/>
      </c>
    </row>
    <row r="92" spans="1:5" ht="12">
      <c r="A92" s="531"/>
      <c r="B92" s="532"/>
      <c r="C92" s="533"/>
      <c r="D92" s="532"/>
      <c r="E92" s="534">
        <f t="shared" si="1"/>
      </c>
    </row>
    <row r="93" spans="1:5" ht="12">
      <c r="A93" s="531"/>
      <c r="B93" s="532"/>
      <c r="C93" s="533"/>
      <c r="D93" s="532"/>
      <c r="E93" s="534">
        <f t="shared" si="1"/>
      </c>
    </row>
    <row r="94" spans="1:5" ht="12">
      <c r="A94" s="531"/>
      <c r="B94" s="532"/>
      <c r="C94" s="533"/>
      <c r="D94" s="532"/>
      <c r="E94" s="534">
        <f t="shared" si="1"/>
      </c>
    </row>
    <row r="95" spans="1:5" ht="12">
      <c r="A95" s="531"/>
      <c r="B95" s="532"/>
      <c r="C95" s="533"/>
      <c r="D95" s="532"/>
      <c r="E95" s="534">
        <f t="shared" si="1"/>
      </c>
    </row>
    <row r="96" spans="1:5" ht="12">
      <c r="A96" s="531"/>
      <c r="B96" s="532"/>
      <c r="C96" s="533"/>
      <c r="D96" s="532"/>
      <c r="E96" s="534">
        <f t="shared" si="1"/>
      </c>
    </row>
    <row r="97" spans="1:5" ht="12">
      <c r="A97" s="531"/>
      <c r="B97" s="532"/>
      <c r="C97" s="533"/>
      <c r="D97" s="532"/>
      <c r="E97" s="534">
        <f t="shared" si="1"/>
      </c>
    </row>
    <row r="98" spans="1:5" ht="12">
      <c r="A98" s="531"/>
      <c r="B98" s="532"/>
      <c r="C98" s="533"/>
      <c r="D98" s="532"/>
      <c r="E98" s="534">
        <f t="shared" si="1"/>
      </c>
    </row>
    <row r="99" spans="1:5" ht="12">
      <c r="A99" s="531"/>
      <c r="B99" s="532"/>
      <c r="C99" s="533"/>
      <c r="D99" s="532"/>
      <c r="E99" s="534">
        <f t="shared" si="1"/>
      </c>
    </row>
    <row r="100" spans="1:5" ht="12">
      <c r="A100" s="531"/>
      <c r="B100" s="532"/>
      <c r="C100" s="533"/>
      <c r="D100" s="532"/>
      <c r="E100" s="534">
        <f t="shared" si="1"/>
      </c>
    </row>
    <row r="101" spans="1:5" ht="12">
      <c r="A101" s="531"/>
      <c r="B101" s="532"/>
      <c r="C101" s="533"/>
      <c r="D101" s="532"/>
      <c r="E101" s="534">
        <f t="shared" si="1"/>
      </c>
    </row>
    <row r="102" spans="1:5" ht="12">
      <c r="A102" s="531"/>
      <c r="B102" s="532"/>
      <c r="C102" s="533"/>
      <c r="D102" s="532"/>
      <c r="E102" s="534">
        <f t="shared" si="1"/>
      </c>
    </row>
    <row r="103" spans="1:5" ht="12">
      <c r="A103" s="531"/>
      <c r="B103" s="532"/>
      <c r="C103" s="533"/>
      <c r="D103" s="532"/>
      <c r="E103" s="534">
        <f t="shared" si="1"/>
      </c>
    </row>
    <row r="104" spans="1:5" ht="12">
      <c r="A104" s="531"/>
      <c r="B104" s="532"/>
      <c r="C104" s="533"/>
      <c r="D104" s="532"/>
      <c r="E104" s="534">
        <f t="shared" si="1"/>
      </c>
    </row>
    <row r="105" spans="1:5" ht="12">
      <c r="A105" s="531"/>
      <c r="B105" s="532"/>
      <c r="C105" s="533"/>
      <c r="D105" s="532"/>
      <c r="E105" s="534">
        <f t="shared" si="1"/>
      </c>
    </row>
    <row r="106" spans="1:5" ht="12">
      <c r="A106" s="531"/>
      <c r="B106" s="532"/>
      <c r="C106" s="533"/>
      <c r="D106" s="532"/>
      <c r="E106" s="534">
        <f t="shared" si="1"/>
      </c>
    </row>
    <row r="107" spans="1:5" ht="12">
      <c r="A107" s="531"/>
      <c r="B107" s="532"/>
      <c r="C107" s="533"/>
      <c r="D107" s="532"/>
      <c r="E107" s="534">
        <f t="shared" si="1"/>
      </c>
    </row>
    <row r="108" spans="1:5" ht="12">
      <c r="A108" s="531"/>
      <c r="B108" s="532"/>
      <c r="C108" s="533"/>
      <c r="D108" s="532"/>
      <c r="E108" s="534">
        <f t="shared" si="1"/>
      </c>
    </row>
    <row r="109" spans="1:5" ht="12">
      <c r="A109" s="531"/>
      <c r="B109" s="532"/>
      <c r="C109" s="533"/>
      <c r="D109" s="532"/>
      <c r="E109" s="534">
        <f t="shared" si="1"/>
      </c>
    </row>
    <row r="110" spans="1:5" ht="12">
      <c r="A110" s="531"/>
      <c r="B110" s="532"/>
      <c r="C110" s="533"/>
      <c r="D110" s="532"/>
      <c r="E110" s="534">
        <f t="shared" si="1"/>
      </c>
    </row>
    <row r="111" spans="1:5" ht="12">
      <c r="A111" s="531"/>
      <c r="B111" s="532"/>
      <c r="C111" s="533"/>
      <c r="D111" s="532"/>
      <c r="E111" s="534">
        <f t="shared" si="1"/>
      </c>
    </row>
    <row r="112" spans="1:5" ht="12">
      <c r="A112" s="531"/>
      <c r="B112" s="532"/>
      <c r="C112" s="533"/>
      <c r="D112" s="532"/>
      <c r="E112" s="534">
        <f t="shared" si="1"/>
      </c>
    </row>
    <row r="113" spans="1:5" ht="12">
      <c r="A113" s="531"/>
      <c r="B113" s="532"/>
      <c r="C113" s="533"/>
      <c r="D113" s="532"/>
      <c r="E113" s="534">
        <f t="shared" si="1"/>
      </c>
    </row>
    <row r="114" spans="1:5" ht="12">
      <c r="A114" s="531"/>
      <c r="B114" s="532"/>
      <c r="C114" s="533"/>
      <c r="D114" s="532"/>
      <c r="E114" s="534">
        <f t="shared" si="1"/>
      </c>
    </row>
    <row r="115" spans="1:5" ht="12">
      <c r="A115" s="531"/>
      <c r="B115" s="532"/>
      <c r="C115" s="533"/>
      <c r="D115" s="532"/>
      <c r="E115" s="534">
        <f t="shared" si="1"/>
      </c>
    </row>
    <row r="116" spans="1:5" ht="12">
      <c r="A116" s="531"/>
      <c r="B116" s="532"/>
      <c r="C116" s="533"/>
      <c r="D116" s="532"/>
      <c r="E116" s="534">
        <f t="shared" si="1"/>
      </c>
    </row>
    <row r="117" spans="1:5" ht="12">
      <c r="A117" s="531"/>
      <c r="B117" s="532"/>
      <c r="C117" s="533"/>
      <c r="D117" s="532"/>
      <c r="E117" s="534">
        <f t="shared" si="1"/>
      </c>
    </row>
    <row r="118" spans="1:5" ht="12">
      <c r="A118" s="531"/>
      <c r="B118" s="532"/>
      <c r="C118" s="533"/>
      <c r="D118" s="532"/>
      <c r="E118" s="534">
        <f t="shared" si="1"/>
      </c>
    </row>
    <row r="119" spans="1:5" ht="12">
      <c r="A119" s="531"/>
      <c r="B119" s="532"/>
      <c r="C119" s="533"/>
      <c r="D119" s="532"/>
      <c r="E119" s="534">
        <f t="shared" si="1"/>
      </c>
    </row>
    <row r="120" spans="1:5" ht="12">
      <c r="A120" s="531"/>
      <c r="B120" s="532"/>
      <c r="C120" s="533"/>
      <c r="D120" s="532"/>
      <c r="E120" s="534">
        <f t="shared" si="1"/>
      </c>
    </row>
    <row r="121" spans="1:5" ht="12">
      <c r="A121" s="531"/>
      <c r="B121" s="532"/>
      <c r="C121" s="533"/>
      <c r="D121" s="532"/>
      <c r="E121" s="534">
        <f t="shared" si="1"/>
      </c>
    </row>
    <row r="122" spans="1:5" ht="12">
      <c r="A122" s="531"/>
      <c r="B122" s="532"/>
      <c r="C122" s="533"/>
      <c r="D122" s="532"/>
      <c r="E122" s="534">
        <f t="shared" si="1"/>
      </c>
    </row>
    <row r="123" spans="1:5" ht="12">
      <c r="A123" s="531"/>
      <c r="B123" s="532"/>
      <c r="C123" s="533"/>
      <c r="D123" s="532"/>
      <c r="E123" s="534">
        <f t="shared" si="1"/>
      </c>
    </row>
    <row r="124" spans="1:5" ht="12">
      <c r="A124" s="531"/>
      <c r="B124" s="532"/>
      <c r="C124" s="533"/>
      <c r="D124" s="532"/>
      <c r="E124" s="534">
        <f t="shared" si="1"/>
      </c>
    </row>
    <row r="125" spans="1:5" ht="12">
      <c r="A125" s="531"/>
      <c r="B125" s="532"/>
      <c r="C125" s="533"/>
      <c r="D125" s="532"/>
      <c r="E125" s="534">
        <f t="shared" si="1"/>
      </c>
    </row>
    <row r="126" spans="1:5" ht="12">
      <c r="A126" s="531"/>
      <c r="B126" s="532"/>
      <c r="C126" s="533"/>
      <c r="D126" s="532"/>
      <c r="E126" s="534">
        <f t="shared" si="1"/>
      </c>
    </row>
    <row r="127" spans="1:5" ht="12">
      <c r="A127" s="531"/>
      <c r="B127" s="532"/>
      <c r="C127" s="533"/>
      <c r="D127" s="532"/>
      <c r="E127" s="534">
        <f t="shared" si="1"/>
      </c>
    </row>
    <row r="128" spans="1:5" ht="12">
      <c r="A128" s="531"/>
      <c r="B128" s="532"/>
      <c r="C128" s="533"/>
      <c r="D128" s="532"/>
      <c r="E128" s="534">
        <f t="shared" si="1"/>
      </c>
    </row>
    <row r="129" spans="1:5" ht="12">
      <c r="A129" s="531"/>
      <c r="B129" s="532"/>
      <c r="C129" s="533"/>
      <c r="D129" s="532"/>
      <c r="E129" s="534">
        <f t="shared" si="1"/>
      </c>
    </row>
    <row r="130" spans="1:5" ht="12">
      <c r="A130" s="531"/>
      <c r="B130" s="532"/>
      <c r="C130" s="533"/>
      <c r="D130" s="532"/>
      <c r="E130" s="534">
        <f t="shared" si="1"/>
      </c>
    </row>
    <row r="131" spans="1:5" ht="12">
      <c r="A131" s="531"/>
      <c r="B131" s="532"/>
      <c r="C131" s="533"/>
      <c r="D131" s="532"/>
      <c r="E131" s="534">
        <f aca="true" t="shared" si="2" ref="E131:E194">IF(B131&lt;&gt;0,IF(ABS(B131-D131)&gt;0.1,"KO","OK"),"")</f>
      </c>
    </row>
    <row r="132" spans="1:5" ht="12">
      <c r="A132" s="531"/>
      <c r="B132" s="532"/>
      <c r="C132" s="533"/>
      <c r="D132" s="532"/>
      <c r="E132" s="534">
        <f t="shared" si="2"/>
      </c>
    </row>
    <row r="133" spans="1:5" ht="12">
      <c r="A133" s="531"/>
      <c r="B133" s="532"/>
      <c r="C133" s="533"/>
      <c r="D133" s="532"/>
      <c r="E133" s="534">
        <f t="shared" si="2"/>
      </c>
    </row>
    <row r="134" spans="1:5" ht="12">
      <c r="A134" s="531"/>
      <c r="B134" s="532"/>
      <c r="C134" s="533"/>
      <c r="D134" s="532"/>
      <c r="E134" s="534">
        <f t="shared" si="2"/>
      </c>
    </row>
    <row r="135" spans="1:5" ht="12">
      <c r="A135" s="531"/>
      <c r="B135" s="532"/>
      <c r="C135" s="533"/>
      <c r="D135" s="532"/>
      <c r="E135" s="534">
        <f t="shared" si="2"/>
      </c>
    </row>
    <row r="136" spans="1:5" ht="12">
      <c r="A136" s="531"/>
      <c r="B136" s="532"/>
      <c r="C136" s="533"/>
      <c r="D136" s="532"/>
      <c r="E136" s="534">
        <f t="shared" si="2"/>
      </c>
    </row>
    <row r="137" spans="1:5" ht="12">
      <c r="A137" s="531"/>
      <c r="B137" s="532"/>
      <c r="C137" s="533"/>
      <c r="D137" s="532"/>
      <c r="E137" s="534">
        <f t="shared" si="2"/>
      </c>
    </row>
    <row r="138" spans="1:5" ht="12">
      <c r="A138" s="531"/>
      <c r="B138" s="532"/>
      <c r="C138" s="533"/>
      <c r="D138" s="532"/>
      <c r="E138" s="534">
        <f t="shared" si="2"/>
      </c>
    </row>
    <row r="139" spans="1:5" ht="12">
      <c r="A139" s="531"/>
      <c r="B139" s="532"/>
      <c r="C139" s="533"/>
      <c r="D139" s="532"/>
      <c r="E139" s="534">
        <f t="shared" si="2"/>
      </c>
    </row>
    <row r="140" spans="1:5" ht="12">
      <c r="A140" s="531"/>
      <c r="B140" s="532"/>
      <c r="C140" s="533"/>
      <c r="D140" s="532"/>
      <c r="E140" s="534">
        <f t="shared" si="2"/>
      </c>
    </row>
    <row r="141" spans="1:5" ht="12">
      <c r="A141" s="531"/>
      <c r="B141" s="532"/>
      <c r="C141" s="533"/>
      <c r="D141" s="532"/>
      <c r="E141" s="534">
        <f t="shared" si="2"/>
      </c>
    </row>
    <row r="142" spans="1:5" ht="12">
      <c r="A142" s="531"/>
      <c r="B142" s="532"/>
      <c r="C142" s="533"/>
      <c r="D142" s="532"/>
      <c r="E142" s="534">
        <f t="shared" si="2"/>
      </c>
    </row>
    <row r="143" spans="1:5" ht="12">
      <c r="A143" s="531"/>
      <c r="B143" s="532"/>
      <c r="C143" s="533"/>
      <c r="D143" s="532"/>
      <c r="E143" s="534">
        <f t="shared" si="2"/>
      </c>
    </row>
    <row r="144" spans="1:5" ht="12">
      <c r="A144" s="531"/>
      <c r="B144" s="532"/>
      <c r="C144" s="533"/>
      <c r="D144" s="532"/>
      <c r="E144" s="534">
        <f t="shared" si="2"/>
      </c>
    </row>
    <row r="145" spans="1:5" ht="12">
      <c r="A145" s="531"/>
      <c r="B145" s="532"/>
      <c r="C145" s="533"/>
      <c r="D145" s="532"/>
      <c r="E145" s="534">
        <f t="shared" si="2"/>
      </c>
    </row>
    <row r="146" spans="1:5" ht="12">
      <c r="A146" s="531"/>
      <c r="B146" s="532"/>
      <c r="C146" s="533"/>
      <c r="D146" s="532"/>
      <c r="E146" s="534">
        <f t="shared" si="2"/>
      </c>
    </row>
    <row r="147" spans="1:5" ht="12">
      <c r="A147" s="531"/>
      <c r="B147" s="532"/>
      <c r="C147" s="533"/>
      <c r="D147" s="532"/>
      <c r="E147" s="534">
        <f t="shared" si="2"/>
      </c>
    </row>
    <row r="148" spans="1:5" ht="12">
      <c r="A148" s="531"/>
      <c r="B148" s="532"/>
      <c r="C148" s="533"/>
      <c r="D148" s="532"/>
      <c r="E148" s="534">
        <f t="shared" si="2"/>
      </c>
    </row>
    <row r="149" spans="1:5" ht="12">
      <c r="A149" s="531"/>
      <c r="B149" s="532"/>
      <c r="C149" s="533"/>
      <c r="D149" s="532"/>
      <c r="E149" s="534">
        <f t="shared" si="2"/>
      </c>
    </row>
    <row r="150" spans="1:5" ht="12">
      <c r="A150" s="531"/>
      <c r="B150" s="532"/>
      <c r="C150" s="533"/>
      <c r="D150" s="532"/>
      <c r="E150" s="534">
        <f t="shared" si="2"/>
      </c>
    </row>
    <row r="151" spans="1:5" ht="12">
      <c r="A151" s="531"/>
      <c r="B151" s="532"/>
      <c r="C151" s="533"/>
      <c r="D151" s="532"/>
      <c r="E151" s="534">
        <f t="shared" si="2"/>
      </c>
    </row>
    <row r="152" spans="1:5" ht="12">
      <c r="A152" s="531"/>
      <c r="B152" s="532"/>
      <c r="C152" s="533"/>
      <c r="D152" s="532"/>
      <c r="E152" s="534">
        <f t="shared" si="2"/>
      </c>
    </row>
    <row r="153" spans="1:5" ht="12">
      <c r="A153" s="531"/>
      <c r="B153" s="532"/>
      <c r="C153" s="533"/>
      <c r="D153" s="532"/>
      <c r="E153" s="534">
        <f t="shared" si="2"/>
      </c>
    </row>
    <row r="154" spans="1:5" ht="12">
      <c r="A154" s="531"/>
      <c r="B154" s="532"/>
      <c r="C154" s="533"/>
      <c r="D154" s="532"/>
      <c r="E154" s="534">
        <f t="shared" si="2"/>
      </c>
    </row>
    <row r="155" spans="1:5" ht="12">
      <c r="A155" s="531"/>
      <c r="B155" s="532"/>
      <c r="C155" s="533"/>
      <c r="D155" s="532"/>
      <c r="E155" s="534">
        <f t="shared" si="2"/>
      </c>
    </row>
    <row r="156" spans="1:5" ht="12">
      <c r="A156" s="531"/>
      <c r="B156" s="532"/>
      <c r="C156" s="533"/>
      <c r="D156" s="532"/>
      <c r="E156" s="534">
        <f t="shared" si="2"/>
      </c>
    </row>
    <row r="157" spans="1:5" ht="12">
      <c r="A157" s="531"/>
      <c r="B157" s="532"/>
      <c r="C157" s="533"/>
      <c r="D157" s="532"/>
      <c r="E157" s="534">
        <f t="shared" si="2"/>
      </c>
    </row>
    <row r="158" spans="1:5" ht="12">
      <c r="A158" s="531"/>
      <c r="B158" s="532"/>
      <c r="C158" s="533"/>
      <c r="D158" s="532"/>
      <c r="E158" s="534">
        <f t="shared" si="2"/>
      </c>
    </row>
    <row r="159" spans="1:5" ht="12">
      <c r="A159" s="531"/>
      <c r="B159" s="532"/>
      <c r="C159" s="533"/>
      <c r="D159" s="532"/>
      <c r="E159" s="534">
        <f t="shared" si="2"/>
      </c>
    </row>
    <row r="160" spans="1:5" ht="12">
      <c r="A160" s="531"/>
      <c r="B160" s="532"/>
      <c r="C160" s="533"/>
      <c r="D160" s="532"/>
      <c r="E160" s="534">
        <f t="shared" si="2"/>
      </c>
    </row>
    <row r="161" spans="1:5" ht="12">
      <c r="A161" s="531"/>
      <c r="B161" s="532"/>
      <c r="C161" s="533"/>
      <c r="D161" s="532"/>
      <c r="E161" s="534">
        <f t="shared" si="2"/>
      </c>
    </row>
    <row r="162" spans="1:5" ht="12">
      <c r="A162" s="531"/>
      <c r="B162" s="532"/>
      <c r="C162" s="533"/>
      <c r="D162" s="532"/>
      <c r="E162" s="534">
        <f t="shared" si="2"/>
      </c>
    </row>
    <row r="163" spans="1:5" ht="12">
      <c r="A163" s="531"/>
      <c r="B163" s="532"/>
      <c r="C163" s="533"/>
      <c r="D163" s="532"/>
      <c r="E163" s="534">
        <f t="shared" si="2"/>
      </c>
    </row>
    <row r="164" spans="1:5" ht="12">
      <c r="A164" s="531"/>
      <c r="B164" s="532"/>
      <c r="C164" s="533"/>
      <c r="D164" s="532"/>
      <c r="E164" s="534">
        <f t="shared" si="2"/>
      </c>
    </row>
    <row r="165" spans="1:5" ht="12">
      <c r="A165" s="531"/>
      <c r="B165" s="532"/>
      <c r="C165" s="533"/>
      <c r="D165" s="532"/>
      <c r="E165" s="534">
        <f t="shared" si="2"/>
      </c>
    </row>
    <row r="166" spans="1:5" ht="12">
      <c r="A166" s="531"/>
      <c r="B166" s="532"/>
      <c r="C166" s="533"/>
      <c r="D166" s="532"/>
      <c r="E166" s="534">
        <f t="shared" si="2"/>
      </c>
    </row>
    <row r="167" spans="1:5" ht="12">
      <c r="A167" s="531"/>
      <c r="B167" s="532"/>
      <c r="C167" s="533"/>
      <c r="D167" s="532"/>
      <c r="E167" s="534">
        <f t="shared" si="2"/>
      </c>
    </row>
    <row r="168" spans="1:5" ht="12">
      <c r="A168" s="531"/>
      <c r="B168" s="532"/>
      <c r="C168" s="533"/>
      <c r="D168" s="532"/>
      <c r="E168" s="534">
        <f t="shared" si="2"/>
      </c>
    </row>
    <row r="169" spans="1:5" ht="12">
      <c r="A169" s="531"/>
      <c r="B169" s="532"/>
      <c r="C169" s="533"/>
      <c r="D169" s="532"/>
      <c r="E169" s="534">
        <f t="shared" si="2"/>
      </c>
    </row>
    <row r="170" spans="1:5" ht="12">
      <c r="A170" s="531"/>
      <c r="B170" s="532"/>
      <c r="C170" s="533"/>
      <c r="D170" s="532"/>
      <c r="E170" s="534">
        <f t="shared" si="2"/>
      </c>
    </row>
    <row r="171" spans="1:5" ht="12">
      <c r="A171" s="531"/>
      <c r="B171" s="532"/>
      <c r="C171" s="533"/>
      <c r="D171" s="532"/>
      <c r="E171" s="534">
        <f t="shared" si="2"/>
      </c>
    </row>
    <row r="172" spans="1:5" ht="12">
      <c r="A172" s="531"/>
      <c r="B172" s="532"/>
      <c r="C172" s="533"/>
      <c r="D172" s="532"/>
      <c r="E172" s="534">
        <f t="shared" si="2"/>
      </c>
    </row>
    <row r="173" spans="1:5" ht="12">
      <c r="A173" s="531"/>
      <c r="B173" s="532"/>
      <c r="C173" s="533"/>
      <c r="D173" s="532"/>
      <c r="E173" s="534">
        <f t="shared" si="2"/>
      </c>
    </row>
    <row r="174" spans="1:5" ht="12">
      <c r="A174" s="531"/>
      <c r="B174" s="532"/>
      <c r="C174" s="533"/>
      <c r="D174" s="532"/>
      <c r="E174" s="534">
        <f t="shared" si="2"/>
      </c>
    </row>
    <row r="175" spans="1:5" ht="12">
      <c r="A175" s="531"/>
      <c r="B175" s="532"/>
      <c r="C175" s="533"/>
      <c r="D175" s="532"/>
      <c r="E175" s="534">
        <f t="shared" si="2"/>
      </c>
    </row>
    <row r="176" spans="1:5" ht="12">
      <c r="A176" s="531"/>
      <c r="B176" s="532"/>
      <c r="C176" s="533"/>
      <c r="D176" s="532"/>
      <c r="E176" s="534">
        <f t="shared" si="2"/>
      </c>
    </row>
    <row r="177" spans="1:5" ht="12">
      <c r="A177" s="531"/>
      <c r="B177" s="532"/>
      <c r="C177" s="533"/>
      <c r="D177" s="532"/>
      <c r="E177" s="534">
        <f t="shared" si="2"/>
      </c>
    </row>
    <row r="178" spans="1:5" ht="12">
      <c r="A178" s="531"/>
      <c r="B178" s="532"/>
      <c r="C178" s="533"/>
      <c r="D178" s="532"/>
      <c r="E178" s="534">
        <f t="shared" si="2"/>
      </c>
    </row>
    <row r="179" spans="1:5" ht="12">
      <c r="A179" s="531"/>
      <c r="B179" s="532"/>
      <c r="C179" s="533"/>
      <c r="D179" s="532"/>
      <c r="E179" s="534">
        <f t="shared" si="2"/>
      </c>
    </row>
    <row r="180" spans="1:5" ht="12">
      <c r="A180" s="531"/>
      <c r="B180" s="532"/>
      <c r="C180" s="533"/>
      <c r="D180" s="532"/>
      <c r="E180" s="534">
        <f t="shared" si="2"/>
      </c>
    </row>
    <row r="181" spans="1:5" ht="12">
      <c r="A181" s="531"/>
      <c r="B181" s="532"/>
      <c r="C181" s="533"/>
      <c r="D181" s="532"/>
      <c r="E181" s="534">
        <f t="shared" si="2"/>
      </c>
    </row>
    <row r="182" spans="1:5" ht="12">
      <c r="A182" s="531"/>
      <c r="B182" s="532"/>
      <c r="C182" s="533"/>
      <c r="D182" s="532"/>
      <c r="E182" s="534">
        <f t="shared" si="2"/>
      </c>
    </row>
    <row r="183" spans="1:5" ht="12">
      <c r="A183" s="531"/>
      <c r="B183" s="532"/>
      <c r="C183" s="533"/>
      <c r="D183" s="532"/>
      <c r="E183" s="534">
        <f t="shared" si="2"/>
      </c>
    </row>
    <row r="184" spans="1:5" ht="12">
      <c r="A184" s="531"/>
      <c r="B184" s="532"/>
      <c r="C184" s="533"/>
      <c r="D184" s="532"/>
      <c r="E184" s="534">
        <f t="shared" si="2"/>
      </c>
    </row>
    <row r="185" spans="1:5" ht="12">
      <c r="A185" s="531"/>
      <c r="B185" s="532"/>
      <c r="C185" s="533"/>
      <c r="D185" s="532"/>
      <c r="E185" s="534">
        <f t="shared" si="2"/>
      </c>
    </row>
    <row r="186" spans="1:5" ht="12">
      <c r="A186" s="531"/>
      <c r="B186" s="532"/>
      <c r="C186" s="533"/>
      <c r="D186" s="532"/>
      <c r="E186" s="534">
        <f t="shared" si="2"/>
      </c>
    </row>
    <row r="187" spans="1:5" ht="12">
      <c r="A187" s="531"/>
      <c r="B187" s="532"/>
      <c r="C187" s="533"/>
      <c r="D187" s="532"/>
      <c r="E187" s="534">
        <f t="shared" si="2"/>
      </c>
    </row>
    <row r="188" spans="1:5" ht="12">
      <c r="A188" s="531"/>
      <c r="B188" s="532"/>
      <c r="C188" s="533"/>
      <c r="D188" s="532"/>
      <c r="E188" s="534">
        <f t="shared" si="2"/>
      </c>
    </row>
    <row r="189" spans="1:5" ht="12">
      <c r="A189" s="531"/>
      <c r="B189" s="532"/>
      <c r="C189" s="533"/>
      <c r="D189" s="532"/>
      <c r="E189" s="534">
        <f t="shared" si="2"/>
      </c>
    </row>
    <row r="190" spans="1:5" ht="12">
      <c r="A190" s="531"/>
      <c r="B190" s="532"/>
      <c r="C190" s="533"/>
      <c r="D190" s="532"/>
      <c r="E190" s="534">
        <f t="shared" si="2"/>
      </c>
    </row>
    <row r="191" spans="1:5" ht="12">
      <c r="A191" s="531"/>
      <c r="B191" s="532"/>
      <c r="C191" s="533"/>
      <c r="D191" s="532"/>
      <c r="E191" s="534">
        <f t="shared" si="2"/>
      </c>
    </row>
    <row r="192" spans="1:5" ht="12">
      <c r="A192" s="531"/>
      <c r="B192" s="532"/>
      <c r="C192" s="533"/>
      <c r="D192" s="532"/>
      <c r="E192" s="534">
        <f t="shared" si="2"/>
      </c>
    </row>
    <row r="193" spans="1:5" ht="12">
      <c r="A193" s="531"/>
      <c r="B193" s="532"/>
      <c r="C193" s="533"/>
      <c r="D193" s="532"/>
      <c r="E193" s="534">
        <f t="shared" si="2"/>
      </c>
    </row>
    <row r="194" spans="1:5" ht="12">
      <c r="A194" s="531"/>
      <c r="B194" s="532"/>
      <c r="C194" s="533"/>
      <c r="D194" s="532"/>
      <c r="E194" s="534">
        <f t="shared" si="2"/>
      </c>
    </row>
    <row r="195" spans="1:5" ht="12">
      <c r="A195" s="531"/>
      <c r="B195" s="532"/>
      <c r="C195" s="533"/>
      <c r="D195" s="532"/>
      <c r="E195" s="534">
        <f aca="true" t="shared" si="3" ref="E195:E258">IF(B195&lt;&gt;0,IF(ABS(B195-D195)&gt;0.1,"KO","OK"),"")</f>
      </c>
    </row>
    <row r="196" spans="1:5" ht="12">
      <c r="A196" s="531"/>
      <c r="B196" s="532"/>
      <c r="C196" s="533"/>
      <c r="D196" s="532"/>
      <c r="E196" s="534">
        <f t="shared" si="3"/>
      </c>
    </row>
    <row r="197" spans="1:5" ht="12">
      <c r="A197" s="531"/>
      <c r="B197" s="532"/>
      <c r="C197" s="533"/>
      <c r="D197" s="532"/>
      <c r="E197" s="534">
        <f t="shared" si="3"/>
      </c>
    </row>
    <row r="198" spans="1:5" ht="12">
      <c r="A198" s="531"/>
      <c r="B198" s="532"/>
      <c r="C198" s="533"/>
      <c r="D198" s="532"/>
      <c r="E198" s="534">
        <f t="shared" si="3"/>
      </c>
    </row>
    <row r="199" spans="1:5" ht="12">
      <c r="A199" s="531"/>
      <c r="B199" s="532"/>
      <c r="C199" s="533"/>
      <c r="D199" s="532"/>
      <c r="E199" s="534">
        <f t="shared" si="3"/>
      </c>
    </row>
    <row r="200" spans="1:5" ht="12">
      <c r="A200" s="531"/>
      <c r="B200" s="532"/>
      <c r="C200" s="533"/>
      <c r="D200" s="532"/>
      <c r="E200" s="534">
        <f t="shared" si="3"/>
      </c>
    </row>
    <row r="201" spans="1:5" ht="12">
      <c r="A201" s="531"/>
      <c r="B201" s="532"/>
      <c r="C201" s="533"/>
      <c r="D201" s="532"/>
      <c r="E201" s="534">
        <f t="shared" si="3"/>
      </c>
    </row>
    <row r="202" spans="1:5" ht="12">
      <c r="A202" s="531"/>
      <c r="B202" s="532"/>
      <c r="C202" s="533"/>
      <c r="D202" s="532"/>
      <c r="E202" s="534">
        <f t="shared" si="3"/>
      </c>
    </row>
    <row r="203" spans="1:5" ht="12">
      <c r="A203" s="531"/>
      <c r="B203" s="532"/>
      <c r="C203" s="533"/>
      <c r="D203" s="532"/>
      <c r="E203" s="534">
        <f t="shared" si="3"/>
      </c>
    </row>
    <row r="204" spans="1:5" ht="12">
      <c r="A204" s="531"/>
      <c r="B204" s="532"/>
      <c r="C204" s="533"/>
      <c r="D204" s="532"/>
      <c r="E204" s="534">
        <f t="shared" si="3"/>
      </c>
    </row>
    <row r="205" spans="1:5" ht="12">
      <c r="A205" s="531"/>
      <c r="B205" s="532"/>
      <c r="C205" s="533"/>
      <c r="D205" s="532"/>
      <c r="E205" s="534">
        <f t="shared" si="3"/>
      </c>
    </row>
    <row r="206" spans="1:5" ht="12">
      <c r="A206" s="531"/>
      <c r="B206" s="532"/>
      <c r="C206" s="533"/>
      <c r="D206" s="532"/>
      <c r="E206" s="534">
        <f t="shared" si="3"/>
      </c>
    </row>
    <row r="207" spans="1:5" ht="12">
      <c r="A207" s="531"/>
      <c r="B207" s="532"/>
      <c r="C207" s="533"/>
      <c r="D207" s="532"/>
      <c r="E207" s="534">
        <f t="shared" si="3"/>
      </c>
    </row>
    <row r="208" spans="1:5" ht="12">
      <c r="A208" s="531"/>
      <c r="B208" s="532"/>
      <c r="C208" s="533"/>
      <c r="D208" s="532"/>
      <c r="E208" s="534">
        <f t="shared" si="3"/>
      </c>
    </row>
    <row r="209" spans="1:5" ht="12">
      <c r="A209" s="531"/>
      <c r="B209" s="532"/>
      <c r="C209" s="533"/>
      <c r="D209" s="532"/>
      <c r="E209" s="534">
        <f t="shared" si="3"/>
      </c>
    </row>
    <row r="210" spans="1:5" ht="12">
      <c r="A210" s="531"/>
      <c r="B210" s="532"/>
      <c r="C210" s="533"/>
      <c r="D210" s="532"/>
      <c r="E210" s="534">
        <f t="shared" si="3"/>
      </c>
    </row>
    <row r="211" spans="1:5" ht="12">
      <c r="A211" s="531"/>
      <c r="B211" s="532"/>
      <c r="C211" s="533"/>
      <c r="D211" s="532"/>
      <c r="E211" s="534">
        <f t="shared" si="3"/>
      </c>
    </row>
    <row r="212" spans="1:5" ht="12">
      <c r="A212" s="531"/>
      <c r="B212" s="532"/>
      <c r="C212" s="533"/>
      <c r="D212" s="532"/>
      <c r="E212" s="534">
        <f t="shared" si="3"/>
      </c>
    </row>
    <row r="213" spans="1:5" ht="12">
      <c r="A213" s="531"/>
      <c r="B213" s="532"/>
      <c r="C213" s="533"/>
      <c r="D213" s="532"/>
      <c r="E213" s="534">
        <f t="shared" si="3"/>
      </c>
    </row>
    <row r="214" spans="1:5" ht="12">
      <c r="A214" s="531"/>
      <c r="B214" s="532"/>
      <c r="C214" s="533"/>
      <c r="D214" s="532"/>
      <c r="E214" s="534">
        <f t="shared" si="3"/>
      </c>
    </row>
    <row r="215" spans="1:5" ht="12">
      <c r="A215" s="531"/>
      <c r="B215" s="532"/>
      <c r="C215" s="533"/>
      <c r="D215" s="532"/>
      <c r="E215" s="534">
        <f t="shared" si="3"/>
      </c>
    </row>
    <row r="216" spans="1:5" ht="12">
      <c r="A216" s="531"/>
      <c r="B216" s="532"/>
      <c r="C216" s="533"/>
      <c r="D216" s="532"/>
      <c r="E216" s="534">
        <f t="shared" si="3"/>
      </c>
    </row>
    <row r="217" spans="1:5" ht="12">
      <c r="A217" s="531"/>
      <c r="B217" s="532"/>
      <c r="C217" s="533"/>
      <c r="D217" s="532"/>
      <c r="E217" s="534">
        <f t="shared" si="3"/>
      </c>
    </row>
    <row r="218" spans="1:5" ht="12">
      <c r="A218" s="531"/>
      <c r="B218" s="532"/>
      <c r="C218" s="533"/>
      <c r="D218" s="532"/>
      <c r="E218" s="534">
        <f t="shared" si="3"/>
      </c>
    </row>
    <row r="219" spans="1:5" ht="12">
      <c r="A219" s="531"/>
      <c r="B219" s="532"/>
      <c r="C219" s="533"/>
      <c r="D219" s="532"/>
      <c r="E219" s="534">
        <f t="shared" si="3"/>
      </c>
    </row>
    <row r="220" spans="1:5" ht="12">
      <c r="A220" s="531"/>
      <c r="B220" s="532"/>
      <c r="C220" s="533"/>
      <c r="D220" s="532"/>
      <c r="E220" s="534">
        <f t="shared" si="3"/>
      </c>
    </row>
    <row r="221" spans="1:5" ht="12">
      <c r="A221" s="531"/>
      <c r="B221" s="532"/>
      <c r="C221" s="533"/>
      <c r="D221" s="532"/>
      <c r="E221" s="534">
        <f t="shared" si="3"/>
      </c>
    </row>
    <row r="222" spans="1:5" ht="12">
      <c r="A222" s="531"/>
      <c r="B222" s="532"/>
      <c r="C222" s="533"/>
      <c r="D222" s="532"/>
      <c r="E222" s="534">
        <f t="shared" si="3"/>
      </c>
    </row>
    <row r="223" spans="1:5" ht="12">
      <c r="A223" s="531"/>
      <c r="B223" s="532"/>
      <c r="C223" s="533"/>
      <c r="D223" s="532"/>
      <c r="E223" s="534">
        <f t="shared" si="3"/>
      </c>
    </row>
    <row r="224" spans="1:5" ht="12">
      <c r="A224" s="531"/>
      <c r="B224" s="532"/>
      <c r="C224" s="533"/>
      <c r="D224" s="532"/>
      <c r="E224" s="534">
        <f t="shared" si="3"/>
      </c>
    </row>
    <row r="225" spans="1:5" ht="12">
      <c r="A225" s="531"/>
      <c r="B225" s="532"/>
      <c r="C225" s="533"/>
      <c r="D225" s="532"/>
      <c r="E225" s="534">
        <f t="shared" si="3"/>
      </c>
    </row>
    <row r="226" spans="1:5" ht="12">
      <c r="A226" s="531"/>
      <c r="B226" s="532"/>
      <c r="C226" s="533"/>
      <c r="D226" s="532"/>
      <c r="E226" s="534">
        <f t="shared" si="3"/>
      </c>
    </row>
    <row r="227" spans="1:5" ht="12">
      <c r="A227" s="531"/>
      <c r="B227" s="532"/>
      <c r="C227" s="533"/>
      <c r="D227" s="532"/>
      <c r="E227" s="534">
        <f t="shared" si="3"/>
      </c>
    </row>
    <row r="228" spans="1:5" ht="12">
      <c r="A228" s="531"/>
      <c r="B228" s="532"/>
      <c r="C228" s="533"/>
      <c r="D228" s="532"/>
      <c r="E228" s="534">
        <f t="shared" si="3"/>
      </c>
    </row>
    <row r="229" spans="1:5" ht="12">
      <c r="A229" s="531"/>
      <c r="B229" s="532"/>
      <c r="C229" s="533"/>
      <c r="D229" s="532"/>
      <c r="E229" s="534">
        <f t="shared" si="3"/>
      </c>
    </row>
    <row r="230" spans="1:5" ht="12">
      <c r="A230" s="531"/>
      <c r="B230" s="532"/>
      <c r="C230" s="533"/>
      <c r="D230" s="532"/>
      <c r="E230" s="534">
        <f t="shared" si="3"/>
      </c>
    </row>
    <row r="231" spans="1:5" ht="12">
      <c r="A231" s="531"/>
      <c r="B231" s="532"/>
      <c r="C231" s="533"/>
      <c r="D231" s="532"/>
      <c r="E231" s="534">
        <f t="shared" si="3"/>
      </c>
    </row>
    <row r="232" spans="1:5" ht="12">
      <c r="A232" s="531"/>
      <c r="B232" s="532"/>
      <c r="C232" s="533"/>
      <c r="D232" s="532"/>
      <c r="E232" s="534">
        <f t="shared" si="3"/>
      </c>
    </row>
    <row r="233" spans="1:5" ht="12">
      <c r="A233" s="531"/>
      <c r="B233" s="532"/>
      <c r="C233" s="533"/>
      <c r="D233" s="532"/>
      <c r="E233" s="534">
        <f t="shared" si="3"/>
      </c>
    </row>
    <row r="234" spans="1:5" ht="12">
      <c r="A234" s="531"/>
      <c r="B234" s="532"/>
      <c r="C234" s="533"/>
      <c r="D234" s="532"/>
      <c r="E234" s="534">
        <f t="shared" si="3"/>
      </c>
    </row>
    <row r="235" spans="1:5" ht="12">
      <c r="A235" s="531"/>
      <c r="B235" s="532"/>
      <c r="C235" s="533"/>
      <c r="D235" s="532"/>
      <c r="E235" s="534">
        <f t="shared" si="3"/>
      </c>
    </row>
    <row r="236" spans="1:5" ht="12">
      <c r="A236" s="531"/>
      <c r="B236" s="532"/>
      <c r="C236" s="533"/>
      <c r="D236" s="532"/>
      <c r="E236" s="534">
        <f t="shared" si="3"/>
      </c>
    </row>
    <row r="237" spans="1:5" ht="12">
      <c r="A237" s="531"/>
      <c r="B237" s="532"/>
      <c r="C237" s="533"/>
      <c r="D237" s="532"/>
      <c r="E237" s="534">
        <f t="shared" si="3"/>
      </c>
    </row>
    <row r="238" spans="1:5" ht="12">
      <c r="A238" s="531"/>
      <c r="B238" s="532"/>
      <c r="C238" s="533"/>
      <c r="D238" s="532"/>
      <c r="E238" s="534">
        <f t="shared" si="3"/>
      </c>
    </row>
    <row r="239" spans="1:5" ht="12">
      <c r="A239" s="531"/>
      <c r="B239" s="532"/>
      <c r="C239" s="533"/>
      <c r="D239" s="532"/>
      <c r="E239" s="534">
        <f t="shared" si="3"/>
      </c>
    </row>
    <row r="240" spans="1:5" ht="12">
      <c r="A240" s="531"/>
      <c r="B240" s="532"/>
      <c r="C240" s="533"/>
      <c r="D240" s="532"/>
      <c r="E240" s="534">
        <f t="shared" si="3"/>
      </c>
    </row>
    <row r="241" spans="1:5" ht="12">
      <c r="A241" s="531"/>
      <c r="B241" s="532"/>
      <c r="C241" s="533"/>
      <c r="D241" s="532"/>
      <c r="E241" s="534">
        <f t="shared" si="3"/>
      </c>
    </row>
    <row r="242" spans="1:5" ht="12">
      <c r="A242" s="531"/>
      <c r="B242" s="532"/>
      <c r="C242" s="533"/>
      <c r="D242" s="532"/>
      <c r="E242" s="534">
        <f t="shared" si="3"/>
      </c>
    </row>
    <row r="243" spans="1:5" ht="12">
      <c r="A243" s="531"/>
      <c r="B243" s="532"/>
      <c r="C243" s="533"/>
      <c r="D243" s="532"/>
      <c r="E243" s="534">
        <f t="shared" si="3"/>
      </c>
    </row>
    <row r="244" spans="1:5" ht="12">
      <c r="A244" s="531"/>
      <c r="B244" s="532"/>
      <c r="C244" s="533"/>
      <c r="D244" s="532"/>
      <c r="E244" s="534">
        <f t="shared" si="3"/>
      </c>
    </row>
    <row r="245" spans="1:5" ht="12">
      <c r="A245" s="531"/>
      <c r="B245" s="532"/>
      <c r="C245" s="533"/>
      <c r="D245" s="532"/>
      <c r="E245" s="534">
        <f t="shared" si="3"/>
      </c>
    </row>
    <row r="246" spans="1:5" ht="12">
      <c r="A246" s="531"/>
      <c r="B246" s="532"/>
      <c r="C246" s="533"/>
      <c r="D246" s="532"/>
      <c r="E246" s="534">
        <f t="shared" si="3"/>
      </c>
    </row>
    <row r="247" spans="1:5" ht="12">
      <c r="A247" s="531"/>
      <c r="B247" s="532"/>
      <c r="C247" s="533"/>
      <c r="D247" s="532"/>
      <c r="E247" s="534">
        <f t="shared" si="3"/>
      </c>
    </row>
    <row r="248" spans="1:5" ht="12">
      <c r="A248" s="531"/>
      <c r="B248" s="532"/>
      <c r="C248" s="533"/>
      <c r="D248" s="532"/>
      <c r="E248" s="534">
        <f t="shared" si="3"/>
      </c>
    </row>
    <row r="249" spans="1:5" ht="12">
      <c r="A249" s="531"/>
      <c r="B249" s="532"/>
      <c r="C249" s="533"/>
      <c r="D249" s="532"/>
      <c r="E249" s="534">
        <f t="shared" si="3"/>
      </c>
    </row>
    <row r="250" spans="1:5" ht="12">
      <c r="A250" s="531"/>
      <c r="B250" s="532"/>
      <c r="C250" s="533"/>
      <c r="D250" s="532"/>
      <c r="E250" s="534">
        <f t="shared" si="3"/>
      </c>
    </row>
    <row r="251" spans="1:5" ht="12">
      <c r="A251" s="531"/>
      <c r="B251" s="532"/>
      <c r="C251" s="533"/>
      <c r="D251" s="532"/>
      <c r="E251" s="534">
        <f t="shared" si="3"/>
      </c>
    </row>
    <row r="252" spans="1:5" ht="12">
      <c r="A252" s="531"/>
      <c r="B252" s="532"/>
      <c r="C252" s="533"/>
      <c r="D252" s="532"/>
      <c r="E252" s="534">
        <f t="shared" si="3"/>
      </c>
    </row>
    <row r="253" spans="1:5" ht="12">
      <c r="A253" s="531"/>
      <c r="B253" s="532"/>
      <c r="C253" s="533"/>
      <c r="D253" s="532"/>
      <c r="E253" s="534">
        <f t="shared" si="3"/>
      </c>
    </row>
    <row r="254" spans="1:5" ht="12">
      <c r="A254" s="531"/>
      <c r="B254" s="532"/>
      <c r="C254" s="533"/>
      <c r="D254" s="532"/>
      <c r="E254" s="534">
        <f t="shared" si="3"/>
      </c>
    </row>
    <row r="255" spans="1:5" ht="12">
      <c r="A255" s="531"/>
      <c r="B255" s="532"/>
      <c r="C255" s="533"/>
      <c r="D255" s="532"/>
      <c r="E255" s="534">
        <f t="shared" si="3"/>
      </c>
    </row>
    <row r="256" spans="1:5" ht="12">
      <c r="A256" s="531"/>
      <c r="B256" s="532"/>
      <c r="C256" s="533"/>
      <c r="D256" s="532"/>
      <c r="E256" s="534">
        <f t="shared" si="3"/>
      </c>
    </row>
    <row r="257" spans="1:5" ht="12">
      <c r="A257" s="531"/>
      <c r="B257" s="532"/>
      <c r="C257" s="533"/>
      <c r="D257" s="532"/>
      <c r="E257" s="534">
        <f t="shared" si="3"/>
      </c>
    </row>
    <row r="258" spans="1:5" ht="12">
      <c r="A258" s="531"/>
      <c r="B258" s="532"/>
      <c r="C258" s="533"/>
      <c r="D258" s="532"/>
      <c r="E258" s="534">
        <f t="shared" si="3"/>
      </c>
    </row>
    <row r="259" spans="1:5" ht="12">
      <c r="A259" s="531"/>
      <c r="B259" s="532"/>
      <c r="C259" s="533"/>
      <c r="D259" s="532"/>
      <c r="E259" s="534">
        <f aca="true" t="shared" si="4" ref="E259:E322">IF(B259&lt;&gt;0,IF(ABS(B259-D259)&gt;0.1,"KO","OK"),"")</f>
      </c>
    </row>
    <row r="260" spans="1:5" ht="12">
      <c r="A260" s="531"/>
      <c r="B260" s="532"/>
      <c r="C260" s="533"/>
      <c r="D260" s="532"/>
      <c r="E260" s="534">
        <f t="shared" si="4"/>
      </c>
    </row>
    <row r="261" spans="1:5" ht="12">
      <c r="A261" s="531"/>
      <c r="B261" s="532"/>
      <c r="C261" s="533"/>
      <c r="D261" s="532"/>
      <c r="E261" s="534">
        <f t="shared" si="4"/>
      </c>
    </row>
    <row r="262" spans="1:5" ht="12">
      <c r="A262" s="531"/>
      <c r="B262" s="532"/>
      <c r="C262" s="533"/>
      <c r="D262" s="532"/>
      <c r="E262" s="534">
        <f t="shared" si="4"/>
      </c>
    </row>
    <row r="263" spans="1:5" ht="12">
      <c r="A263" s="531"/>
      <c r="B263" s="532"/>
      <c r="C263" s="533"/>
      <c r="D263" s="532"/>
      <c r="E263" s="534">
        <f t="shared" si="4"/>
      </c>
    </row>
    <row r="264" spans="1:5" ht="12">
      <c r="A264" s="531"/>
      <c r="B264" s="532"/>
      <c r="C264" s="533"/>
      <c r="D264" s="532"/>
      <c r="E264" s="534">
        <f t="shared" si="4"/>
      </c>
    </row>
    <row r="265" spans="1:5" ht="12">
      <c r="A265" s="531"/>
      <c r="B265" s="532"/>
      <c r="C265" s="533"/>
      <c r="D265" s="532"/>
      <c r="E265" s="534">
        <f t="shared" si="4"/>
      </c>
    </row>
    <row r="266" spans="1:5" ht="12">
      <c r="A266" s="531"/>
      <c r="B266" s="532"/>
      <c r="C266" s="533"/>
      <c r="D266" s="532"/>
      <c r="E266" s="534">
        <f t="shared" si="4"/>
      </c>
    </row>
    <row r="267" spans="1:5" ht="12">
      <c r="A267" s="531"/>
      <c r="B267" s="532"/>
      <c r="C267" s="533"/>
      <c r="D267" s="532"/>
      <c r="E267" s="534">
        <f t="shared" si="4"/>
      </c>
    </row>
    <row r="268" spans="1:5" ht="12">
      <c r="A268" s="531"/>
      <c r="B268" s="532"/>
      <c r="C268" s="533"/>
      <c r="D268" s="532"/>
      <c r="E268" s="534">
        <f t="shared" si="4"/>
      </c>
    </row>
    <row r="269" spans="1:5" ht="12">
      <c r="A269" s="531"/>
      <c r="B269" s="532"/>
      <c r="C269" s="533"/>
      <c r="D269" s="532"/>
      <c r="E269" s="534">
        <f t="shared" si="4"/>
      </c>
    </row>
    <row r="270" spans="1:5" ht="12">
      <c r="A270" s="531"/>
      <c r="B270" s="532"/>
      <c r="C270" s="533"/>
      <c r="D270" s="532"/>
      <c r="E270" s="534">
        <f t="shared" si="4"/>
      </c>
    </row>
    <row r="271" spans="1:5" ht="12">
      <c r="A271" s="531"/>
      <c r="B271" s="532"/>
      <c r="C271" s="533"/>
      <c r="D271" s="532"/>
      <c r="E271" s="534">
        <f t="shared" si="4"/>
      </c>
    </row>
    <row r="272" spans="1:5" ht="12">
      <c r="A272" s="531"/>
      <c r="B272" s="532"/>
      <c r="C272" s="533"/>
      <c r="D272" s="532"/>
      <c r="E272" s="534">
        <f t="shared" si="4"/>
      </c>
    </row>
    <row r="273" spans="1:5" ht="12">
      <c r="A273" s="531"/>
      <c r="B273" s="532"/>
      <c r="C273" s="533"/>
      <c r="D273" s="532"/>
      <c r="E273" s="534">
        <f t="shared" si="4"/>
      </c>
    </row>
    <row r="274" spans="1:5" ht="12">
      <c r="A274" s="531"/>
      <c r="B274" s="532"/>
      <c r="C274" s="533"/>
      <c r="D274" s="532"/>
      <c r="E274" s="534">
        <f t="shared" si="4"/>
      </c>
    </row>
    <row r="275" spans="1:5" ht="12">
      <c r="A275" s="531"/>
      <c r="B275" s="532"/>
      <c r="C275" s="533"/>
      <c r="D275" s="532"/>
      <c r="E275" s="534">
        <f t="shared" si="4"/>
      </c>
    </row>
    <row r="276" spans="1:5" ht="12">
      <c r="A276" s="531"/>
      <c r="B276" s="532"/>
      <c r="C276" s="533"/>
      <c r="D276" s="532"/>
      <c r="E276" s="534">
        <f t="shared" si="4"/>
      </c>
    </row>
    <row r="277" spans="1:5" ht="12">
      <c r="A277" s="531"/>
      <c r="B277" s="532"/>
      <c r="C277" s="533"/>
      <c r="D277" s="532"/>
      <c r="E277" s="534">
        <f t="shared" si="4"/>
      </c>
    </row>
    <row r="278" spans="1:5" ht="12">
      <c r="A278" s="531"/>
      <c r="B278" s="532"/>
      <c r="C278" s="533"/>
      <c r="D278" s="532"/>
      <c r="E278" s="534">
        <f t="shared" si="4"/>
      </c>
    </row>
    <row r="279" spans="1:5" ht="12">
      <c r="A279" s="531"/>
      <c r="B279" s="532"/>
      <c r="C279" s="533"/>
      <c r="D279" s="532"/>
      <c r="E279" s="534">
        <f t="shared" si="4"/>
      </c>
    </row>
    <row r="280" spans="1:5" ht="12">
      <c r="A280" s="531"/>
      <c r="B280" s="532"/>
      <c r="C280" s="533"/>
      <c r="D280" s="532"/>
      <c r="E280" s="534">
        <f t="shared" si="4"/>
      </c>
    </row>
    <row r="281" spans="1:5" ht="12">
      <c r="A281" s="531"/>
      <c r="B281" s="532"/>
      <c r="C281" s="533"/>
      <c r="D281" s="532"/>
      <c r="E281" s="534">
        <f t="shared" si="4"/>
      </c>
    </row>
    <row r="282" spans="1:5" ht="12">
      <c r="A282" s="531"/>
      <c r="B282" s="532"/>
      <c r="C282" s="533"/>
      <c r="D282" s="532"/>
      <c r="E282" s="534">
        <f t="shared" si="4"/>
      </c>
    </row>
    <row r="283" spans="1:5" ht="12">
      <c r="A283" s="531"/>
      <c r="B283" s="532"/>
      <c r="C283" s="533"/>
      <c r="D283" s="532"/>
      <c r="E283" s="534">
        <f t="shared" si="4"/>
      </c>
    </row>
    <row r="284" spans="1:5" ht="12">
      <c r="A284" s="531"/>
      <c r="B284" s="532"/>
      <c r="C284" s="533"/>
      <c r="D284" s="532"/>
      <c r="E284" s="534">
        <f t="shared" si="4"/>
      </c>
    </row>
    <row r="285" spans="1:5" ht="12">
      <c r="A285" s="531"/>
      <c r="B285" s="532"/>
      <c r="C285" s="533"/>
      <c r="D285" s="532"/>
      <c r="E285" s="534">
        <f t="shared" si="4"/>
      </c>
    </row>
    <row r="286" spans="1:5" ht="12">
      <c r="A286" s="531"/>
      <c r="B286" s="532"/>
      <c r="C286" s="533"/>
      <c r="D286" s="532"/>
      <c r="E286" s="534">
        <f t="shared" si="4"/>
      </c>
    </row>
    <row r="287" spans="1:5" ht="12">
      <c r="A287" s="531"/>
      <c r="B287" s="532"/>
      <c r="C287" s="533"/>
      <c r="D287" s="532"/>
      <c r="E287" s="534">
        <f t="shared" si="4"/>
      </c>
    </row>
    <row r="288" spans="1:5" ht="12">
      <c r="A288" s="531"/>
      <c r="B288" s="532"/>
      <c r="C288" s="533"/>
      <c r="D288" s="532"/>
      <c r="E288" s="534">
        <f t="shared" si="4"/>
      </c>
    </row>
    <row r="289" spans="1:5" ht="12">
      <c r="A289" s="531"/>
      <c r="B289" s="532"/>
      <c r="C289" s="533"/>
      <c r="D289" s="532"/>
      <c r="E289" s="534">
        <f t="shared" si="4"/>
      </c>
    </row>
    <row r="290" spans="1:5" ht="12">
      <c r="A290" s="531"/>
      <c r="B290" s="532"/>
      <c r="C290" s="533"/>
      <c r="D290" s="532"/>
      <c r="E290" s="534">
        <f t="shared" si="4"/>
      </c>
    </row>
    <row r="291" spans="1:5" ht="12">
      <c r="A291" s="531"/>
      <c r="B291" s="532"/>
      <c r="C291" s="533"/>
      <c r="D291" s="532"/>
      <c r="E291" s="534">
        <f t="shared" si="4"/>
      </c>
    </row>
    <row r="292" spans="1:5" ht="12">
      <c r="A292" s="531"/>
      <c r="B292" s="532"/>
      <c r="C292" s="533"/>
      <c r="D292" s="532"/>
      <c r="E292" s="534">
        <f t="shared" si="4"/>
      </c>
    </row>
    <row r="293" spans="1:5" ht="12">
      <c r="A293" s="531"/>
      <c r="B293" s="532"/>
      <c r="C293" s="533"/>
      <c r="D293" s="532"/>
      <c r="E293" s="534">
        <f t="shared" si="4"/>
      </c>
    </row>
    <row r="294" spans="1:5" ht="12">
      <c r="A294" s="531"/>
      <c r="B294" s="532"/>
      <c r="C294" s="533"/>
      <c r="D294" s="532"/>
      <c r="E294" s="534">
        <f t="shared" si="4"/>
      </c>
    </row>
    <row r="295" spans="1:5" ht="12">
      <c r="A295" s="531"/>
      <c r="B295" s="532"/>
      <c r="C295" s="533"/>
      <c r="D295" s="532"/>
      <c r="E295" s="534">
        <f t="shared" si="4"/>
      </c>
    </row>
    <row r="296" spans="1:5" ht="12">
      <c r="A296" s="531"/>
      <c r="B296" s="532"/>
      <c r="C296" s="533"/>
      <c r="D296" s="532"/>
      <c r="E296" s="534">
        <f t="shared" si="4"/>
      </c>
    </row>
    <row r="297" spans="1:5" ht="12">
      <c r="A297" s="531"/>
      <c r="B297" s="532"/>
      <c r="C297" s="533"/>
      <c r="D297" s="532"/>
      <c r="E297" s="534">
        <f t="shared" si="4"/>
      </c>
    </row>
    <row r="298" spans="1:5" ht="12">
      <c r="A298" s="531"/>
      <c r="B298" s="532"/>
      <c r="C298" s="533"/>
      <c r="D298" s="532"/>
      <c r="E298" s="534">
        <f t="shared" si="4"/>
      </c>
    </row>
    <row r="299" spans="1:5" ht="12">
      <c r="A299" s="531"/>
      <c r="B299" s="532"/>
      <c r="C299" s="533"/>
      <c r="D299" s="532"/>
      <c r="E299" s="534">
        <f t="shared" si="4"/>
      </c>
    </row>
    <row r="300" spans="1:5" ht="12">
      <c r="A300" s="531"/>
      <c r="B300" s="532"/>
      <c r="C300" s="533"/>
      <c r="D300" s="532"/>
      <c r="E300" s="534">
        <f t="shared" si="4"/>
      </c>
    </row>
    <row r="301" spans="1:5" ht="12">
      <c r="A301" s="531"/>
      <c r="B301" s="532"/>
      <c r="C301" s="533"/>
      <c r="D301" s="532"/>
      <c r="E301" s="534">
        <f t="shared" si="4"/>
      </c>
    </row>
    <row r="302" spans="1:5" ht="12">
      <c r="A302" s="531"/>
      <c r="B302" s="532"/>
      <c r="C302" s="533"/>
      <c r="D302" s="532"/>
      <c r="E302" s="534">
        <f t="shared" si="4"/>
      </c>
    </row>
    <row r="303" spans="1:5" ht="12">
      <c r="A303" s="531"/>
      <c r="B303" s="532"/>
      <c r="C303" s="533"/>
      <c r="D303" s="532"/>
      <c r="E303" s="534">
        <f t="shared" si="4"/>
      </c>
    </row>
    <row r="304" spans="1:5" ht="12">
      <c r="A304" s="531"/>
      <c r="B304" s="532"/>
      <c r="C304" s="533"/>
      <c r="D304" s="532"/>
      <c r="E304" s="534">
        <f t="shared" si="4"/>
      </c>
    </row>
    <row r="305" spans="1:5" ht="12">
      <c r="A305" s="531"/>
      <c r="B305" s="532"/>
      <c r="C305" s="533"/>
      <c r="D305" s="532"/>
      <c r="E305" s="534">
        <f t="shared" si="4"/>
      </c>
    </row>
    <row r="306" spans="1:5" ht="12">
      <c r="A306" s="531"/>
      <c r="B306" s="532"/>
      <c r="C306" s="533"/>
      <c r="D306" s="532"/>
      <c r="E306" s="534">
        <f t="shared" si="4"/>
      </c>
    </row>
    <row r="307" spans="1:5" ht="12">
      <c r="A307" s="531"/>
      <c r="B307" s="532"/>
      <c r="C307" s="533"/>
      <c r="D307" s="532"/>
      <c r="E307" s="534">
        <f t="shared" si="4"/>
      </c>
    </row>
    <row r="308" spans="1:5" ht="12">
      <c r="A308" s="531"/>
      <c r="B308" s="532"/>
      <c r="C308" s="533"/>
      <c r="D308" s="532"/>
      <c r="E308" s="534">
        <f t="shared" si="4"/>
      </c>
    </row>
    <row r="309" spans="1:5" ht="12">
      <c r="A309" s="531"/>
      <c r="B309" s="532"/>
      <c r="C309" s="533"/>
      <c r="D309" s="532"/>
      <c r="E309" s="534">
        <f t="shared" si="4"/>
      </c>
    </row>
    <row r="310" spans="1:5" ht="12">
      <c r="A310" s="531"/>
      <c r="B310" s="532"/>
      <c r="C310" s="533"/>
      <c r="D310" s="532"/>
      <c r="E310" s="534">
        <f t="shared" si="4"/>
      </c>
    </row>
    <row r="311" spans="1:5" ht="12">
      <c r="A311" s="531"/>
      <c r="B311" s="532"/>
      <c r="C311" s="533"/>
      <c r="D311" s="532"/>
      <c r="E311" s="534">
        <f t="shared" si="4"/>
      </c>
    </row>
    <row r="312" spans="1:5" ht="12">
      <c r="A312" s="531"/>
      <c r="B312" s="532"/>
      <c r="C312" s="533"/>
      <c r="D312" s="532"/>
      <c r="E312" s="534">
        <f t="shared" si="4"/>
      </c>
    </row>
    <row r="313" spans="1:5" ht="12">
      <c r="A313" s="531"/>
      <c r="B313" s="532"/>
      <c r="C313" s="533"/>
      <c r="D313" s="532"/>
      <c r="E313" s="534">
        <f t="shared" si="4"/>
      </c>
    </row>
    <row r="314" spans="1:5" ht="12">
      <c r="A314" s="531"/>
      <c r="B314" s="532"/>
      <c r="C314" s="533"/>
      <c r="D314" s="532"/>
      <c r="E314" s="534">
        <f t="shared" si="4"/>
      </c>
    </row>
    <row r="315" spans="1:5" ht="12">
      <c r="A315" s="531"/>
      <c r="B315" s="532"/>
      <c r="C315" s="533"/>
      <c r="D315" s="532"/>
      <c r="E315" s="534">
        <f t="shared" si="4"/>
      </c>
    </row>
    <row r="316" spans="1:5" ht="12">
      <c r="A316" s="531"/>
      <c r="B316" s="532"/>
      <c r="C316" s="533"/>
      <c r="D316" s="532"/>
      <c r="E316" s="534">
        <f t="shared" si="4"/>
      </c>
    </row>
    <row r="317" spans="1:5" ht="12">
      <c r="A317" s="531"/>
      <c r="B317" s="532"/>
      <c r="C317" s="533"/>
      <c r="D317" s="532"/>
      <c r="E317" s="534">
        <f t="shared" si="4"/>
      </c>
    </row>
    <row r="318" spans="1:5" ht="12">
      <c r="A318" s="531"/>
      <c r="B318" s="532"/>
      <c r="C318" s="533"/>
      <c r="D318" s="532"/>
      <c r="E318" s="534">
        <f t="shared" si="4"/>
      </c>
    </row>
    <row r="319" spans="1:5" ht="12">
      <c r="A319" s="531"/>
      <c r="B319" s="532"/>
      <c r="C319" s="533"/>
      <c r="D319" s="532"/>
      <c r="E319" s="534">
        <f t="shared" si="4"/>
      </c>
    </row>
    <row r="320" spans="1:5" ht="12">
      <c r="A320" s="531"/>
      <c r="B320" s="532"/>
      <c r="C320" s="533"/>
      <c r="D320" s="532"/>
      <c r="E320" s="534">
        <f t="shared" si="4"/>
      </c>
    </row>
    <row r="321" spans="1:5" ht="12">
      <c r="A321" s="531"/>
      <c r="B321" s="532"/>
      <c r="C321" s="533"/>
      <c r="D321" s="532"/>
      <c r="E321" s="534">
        <f t="shared" si="4"/>
      </c>
    </row>
    <row r="322" spans="1:5" ht="12">
      <c r="A322" s="531"/>
      <c r="B322" s="532"/>
      <c r="C322" s="533"/>
      <c r="D322" s="532"/>
      <c r="E322" s="534">
        <f t="shared" si="4"/>
      </c>
    </row>
    <row r="323" spans="1:5" ht="12">
      <c r="A323" s="531"/>
      <c r="B323" s="532"/>
      <c r="C323" s="533"/>
      <c r="D323" s="532"/>
      <c r="E323" s="534">
        <f aca="true" t="shared" si="5" ref="E323:E386">IF(B323&lt;&gt;0,IF(ABS(B323-D323)&gt;0.1,"KO","OK"),"")</f>
      </c>
    </row>
    <row r="324" spans="1:5" ht="12">
      <c r="A324" s="531"/>
      <c r="B324" s="532"/>
      <c r="C324" s="533"/>
      <c r="D324" s="532"/>
      <c r="E324" s="534">
        <f t="shared" si="5"/>
      </c>
    </row>
    <row r="325" spans="1:5" ht="12">
      <c r="A325" s="531"/>
      <c r="B325" s="532"/>
      <c r="C325" s="533"/>
      <c r="D325" s="532"/>
      <c r="E325" s="534">
        <f t="shared" si="5"/>
      </c>
    </row>
    <row r="326" spans="1:5" ht="12">
      <c r="A326" s="531"/>
      <c r="B326" s="532"/>
      <c r="C326" s="533"/>
      <c r="D326" s="532"/>
      <c r="E326" s="534">
        <f t="shared" si="5"/>
      </c>
    </row>
    <row r="327" spans="1:5" ht="12">
      <c r="A327" s="531"/>
      <c r="B327" s="532"/>
      <c r="C327" s="533"/>
      <c r="D327" s="532"/>
      <c r="E327" s="534">
        <f t="shared" si="5"/>
      </c>
    </row>
    <row r="328" spans="1:5" ht="12">
      <c r="A328" s="531"/>
      <c r="B328" s="532"/>
      <c r="C328" s="533"/>
      <c r="D328" s="532"/>
      <c r="E328" s="534">
        <f t="shared" si="5"/>
      </c>
    </row>
    <row r="329" spans="1:5" ht="12">
      <c r="A329" s="531"/>
      <c r="B329" s="532"/>
      <c r="C329" s="533"/>
      <c r="D329" s="532"/>
      <c r="E329" s="534">
        <f t="shared" si="5"/>
      </c>
    </row>
    <row r="330" spans="1:5" ht="12">
      <c r="A330" s="531"/>
      <c r="B330" s="532"/>
      <c r="C330" s="533"/>
      <c r="D330" s="532"/>
      <c r="E330" s="534">
        <f t="shared" si="5"/>
      </c>
    </row>
    <row r="331" spans="1:5" ht="12">
      <c r="A331" s="531"/>
      <c r="B331" s="532"/>
      <c r="C331" s="533"/>
      <c r="D331" s="532"/>
      <c r="E331" s="534">
        <f t="shared" si="5"/>
      </c>
    </row>
    <row r="332" spans="1:5" ht="12">
      <c r="A332" s="531"/>
      <c r="B332" s="532"/>
      <c r="C332" s="533"/>
      <c r="D332" s="532"/>
      <c r="E332" s="534">
        <f t="shared" si="5"/>
      </c>
    </row>
    <row r="333" spans="1:5" ht="12">
      <c r="A333" s="531"/>
      <c r="B333" s="532"/>
      <c r="C333" s="533"/>
      <c r="D333" s="532"/>
      <c r="E333" s="534">
        <f t="shared" si="5"/>
      </c>
    </row>
    <row r="334" spans="1:5" ht="12">
      <c r="A334" s="531"/>
      <c r="B334" s="532"/>
      <c r="C334" s="533"/>
      <c r="D334" s="532"/>
      <c r="E334" s="534">
        <f t="shared" si="5"/>
      </c>
    </row>
    <row r="335" spans="1:5" ht="12">
      <c r="A335" s="531"/>
      <c r="B335" s="532"/>
      <c r="C335" s="533"/>
      <c r="D335" s="532"/>
      <c r="E335" s="534">
        <f t="shared" si="5"/>
      </c>
    </row>
    <row r="336" spans="1:5" ht="12">
      <c r="A336" s="531"/>
      <c r="B336" s="532"/>
      <c r="C336" s="533"/>
      <c r="D336" s="532"/>
      <c r="E336" s="534">
        <f t="shared" si="5"/>
      </c>
    </row>
    <row r="337" spans="1:5" ht="12">
      <c r="A337" s="531"/>
      <c r="B337" s="532"/>
      <c r="C337" s="533"/>
      <c r="D337" s="532"/>
      <c r="E337" s="534">
        <f t="shared" si="5"/>
      </c>
    </row>
    <row r="338" spans="1:5" ht="12">
      <c r="A338" s="531"/>
      <c r="B338" s="532"/>
      <c r="C338" s="533"/>
      <c r="D338" s="532"/>
      <c r="E338" s="534">
        <f t="shared" si="5"/>
      </c>
    </row>
    <row r="339" spans="1:5" ht="12">
      <c r="A339" s="531"/>
      <c r="B339" s="532"/>
      <c r="C339" s="533"/>
      <c r="D339" s="532"/>
      <c r="E339" s="534">
        <f t="shared" si="5"/>
      </c>
    </row>
    <row r="340" spans="1:5" ht="12">
      <c r="A340" s="531"/>
      <c r="B340" s="532"/>
      <c r="C340" s="533"/>
      <c r="D340" s="532"/>
      <c r="E340" s="534">
        <f t="shared" si="5"/>
      </c>
    </row>
    <row r="341" spans="1:5" ht="12">
      <c r="A341" s="531"/>
      <c r="B341" s="532"/>
      <c r="C341" s="533"/>
      <c r="D341" s="532"/>
      <c r="E341" s="534">
        <f t="shared" si="5"/>
      </c>
    </row>
    <row r="342" spans="1:5" ht="12">
      <c r="A342" s="531"/>
      <c r="B342" s="532"/>
      <c r="C342" s="533"/>
      <c r="D342" s="532"/>
      <c r="E342" s="534">
        <f t="shared" si="5"/>
      </c>
    </row>
    <row r="343" spans="1:5" ht="12">
      <c r="A343" s="531"/>
      <c r="B343" s="532"/>
      <c r="C343" s="533"/>
      <c r="D343" s="532"/>
      <c r="E343" s="534">
        <f t="shared" si="5"/>
      </c>
    </row>
    <row r="344" spans="1:5" ht="12">
      <c r="A344" s="531"/>
      <c r="B344" s="532"/>
      <c r="C344" s="533"/>
      <c r="D344" s="532"/>
      <c r="E344" s="534">
        <f t="shared" si="5"/>
      </c>
    </row>
    <row r="345" spans="1:5" ht="12">
      <c r="A345" s="531"/>
      <c r="B345" s="532"/>
      <c r="C345" s="533"/>
      <c r="D345" s="532"/>
      <c r="E345" s="534">
        <f t="shared" si="5"/>
      </c>
    </row>
    <row r="346" spans="1:5" ht="12">
      <c r="A346" s="531"/>
      <c r="B346" s="532"/>
      <c r="C346" s="533"/>
      <c r="D346" s="532"/>
      <c r="E346" s="534">
        <f t="shared" si="5"/>
      </c>
    </row>
    <row r="347" spans="1:5" ht="12">
      <c r="A347" s="531"/>
      <c r="B347" s="532"/>
      <c r="C347" s="533"/>
      <c r="D347" s="532"/>
      <c r="E347" s="534">
        <f t="shared" si="5"/>
      </c>
    </row>
    <row r="348" spans="1:5" ht="12">
      <c r="A348" s="531"/>
      <c r="B348" s="532"/>
      <c r="C348" s="533"/>
      <c r="D348" s="532"/>
      <c r="E348" s="534">
        <f t="shared" si="5"/>
      </c>
    </row>
    <row r="349" spans="1:5" ht="12">
      <c r="A349" s="531"/>
      <c r="B349" s="532"/>
      <c r="C349" s="533"/>
      <c r="D349" s="532"/>
      <c r="E349" s="534">
        <f t="shared" si="5"/>
      </c>
    </row>
    <row r="350" spans="1:5" ht="12">
      <c r="A350" s="531"/>
      <c r="B350" s="532"/>
      <c r="C350" s="533"/>
      <c r="D350" s="532"/>
      <c r="E350" s="534">
        <f t="shared" si="5"/>
      </c>
    </row>
    <row r="351" spans="1:5" ht="12">
      <c r="A351" s="531"/>
      <c r="B351" s="532"/>
      <c r="C351" s="533"/>
      <c r="D351" s="532"/>
      <c r="E351" s="534">
        <f t="shared" si="5"/>
      </c>
    </row>
    <row r="352" spans="1:5" ht="12">
      <c r="A352" s="531"/>
      <c r="B352" s="532"/>
      <c r="C352" s="533"/>
      <c r="D352" s="532"/>
      <c r="E352" s="534">
        <f t="shared" si="5"/>
      </c>
    </row>
    <row r="353" spans="1:5" ht="12">
      <c r="A353" s="531"/>
      <c r="B353" s="532"/>
      <c r="C353" s="533"/>
      <c r="D353" s="532"/>
      <c r="E353" s="534">
        <f t="shared" si="5"/>
      </c>
    </row>
    <row r="354" spans="1:5" ht="12">
      <c r="A354" s="531"/>
      <c r="B354" s="532"/>
      <c r="C354" s="533"/>
      <c r="D354" s="532"/>
      <c r="E354" s="534">
        <f t="shared" si="5"/>
      </c>
    </row>
    <row r="355" spans="1:5" ht="12">
      <c r="A355" s="531"/>
      <c r="B355" s="532"/>
      <c r="C355" s="533"/>
      <c r="D355" s="532"/>
      <c r="E355" s="534">
        <f t="shared" si="5"/>
      </c>
    </row>
    <row r="356" spans="1:5" ht="12">
      <c r="A356" s="531"/>
      <c r="B356" s="532"/>
      <c r="C356" s="533"/>
      <c r="D356" s="532"/>
      <c r="E356" s="534">
        <f t="shared" si="5"/>
      </c>
    </row>
    <row r="357" spans="1:5" ht="12">
      <c r="A357" s="531"/>
      <c r="B357" s="532"/>
      <c r="C357" s="533"/>
      <c r="D357" s="532"/>
      <c r="E357" s="534">
        <f t="shared" si="5"/>
      </c>
    </row>
    <row r="358" spans="1:5" ht="12">
      <c r="A358" s="531"/>
      <c r="B358" s="532"/>
      <c r="C358" s="533"/>
      <c r="D358" s="532"/>
      <c r="E358" s="534">
        <f t="shared" si="5"/>
      </c>
    </row>
    <row r="359" spans="1:5" ht="12">
      <c r="A359" s="531"/>
      <c r="B359" s="532"/>
      <c r="C359" s="533"/>
      <c r="D359" s="532"/>
      <c r="E359" s="534">
        <f t="shared" si="5"/>
      </c>
    </row>
    <row r="360" spans="1:5" ht="12">
      <c r="A360" s="531"/>
      <c r="B360" s="532"/>
      <c r="C360" s="533"/>
      <c r="D360" s="532"/>
      <c r="E360" s="534">
        <f t="shared" si="5"/>
      </c>
    </row>
    <row r="361" spans="1:5" ht="12">
      <c r="A361" s="531"/>
      <c r="B361" s="532"/>
      <c r="C361" s="533"/>
      <c r="D361" s="532"/>
      <c r="E361" s="534">
        <f t="shared" si="5"/>
      </c>
    </row>
    <row r="362" spans="1:5" ht="12">
      <c r="A362" s="531"/>
      <c r="B362" s="532"/>
      <c r="C362" s="533"/>
      <c r="D362" s="532"/>
      <c r="E362" s="534">
        <f t="shared" si="5"/>
      </c>
    </row>
    <row r="363" spans="1:5" ht="12">
      <c r="A363" s="531"/>
      <c r="B363" s="532"/>
      <c r="C363" s="533"/>
      <c r="D363" s="532"/>
      <c r="E363" s="534">
        <f t="shared" si="5"/>
      </c>
    </row>
    <row r="364" spans="1:5" ht="12">
      <c r="A364" s="531"/>
      <c r="B364" s="532"/>
      <c r="C364" s="533"/>
      <c r="D364" s="532"/>
      <c r="E364" s="534">
        <f t="shared" si="5"/>
      </c>
    </row>
    <row r="365" spans="1:5" ht="12">
      <c r="A365" s="531"/>
      <c r="B365" s="532"/>
      <c r="C365" s="533"/>
      <c r="D365" s="532"/>
      <c r="E365" s="534">
        <f t="shared" si="5"/>
      </c>
    </row>
    <row r="366" spans="1:5" ht="12">
      <c r="A366" s="531"/>
      <c r="B366" s="532"/>
      <c r="C366" s="533"/>
      <c r="D366" s="532"/>
      <c r="E366" s="534">
        <f t="shared" si="5"/>
      </c>
    </row>
    <row r="367" spans="1:5" ht="12">
      <c r="A367" s="531"/>
      <c r="B367" s="532"/>
      <c r="C367" s="533"/>
      <c r="D367" s="532"/>
      <c r="E367" s="534">
        <f t="shared" si="5"/>
      </c>
    </row>
    <row r="368" spans="1:5" ht="12">
      <c r="A368" s="531"/>
      <c r="B368" s="532"/>
      <c r="C368" s="533"/>
      <c r="D368" s="532"/>
      <c r="E368" s="534">
        <f t="shared" si="5"/>
      </c>
    </row>
    <row r="369" spans="1:5" ht="12">
      <c r="A369" s="531"/>
      <c r="B369" s="532"/>
      <c r="C369" s="533"/>
      <c r="D369" s="532"/>
      <c r="E369" s="534">
        <f t="shared" si="5"/>
      </c>
    </row>
    <row r="370" spans="1:5" ht="12">
      <c r="A370" s="531"/>
      <c r="B370" s="532"/>
      <c r="C370" s="533"/>
      <c r="D370" s="532"/>
      <c r="E370" s="534">
        <f t="shared" si="5"/>
      </c>
    </row>
    <row r="371" spans="1:5" ht="12">
      <c r="A371" s="531"/>
      <c r="B371" s="532"/>
      <c r="C371" s="533"/>
      <c r="D371" s="532"/>
      <c r="E371" s="534">
        <f t="shared" si="5"/>
      </c>
    </row>
    <row r="372" spans="1:5" ht="12">
      <c r="A372" s="531"/>
      <c r="B372" s="532"/>
      <c r="C372" s="533"/>
      <c r="D372" s="532"/>
      <c r="E372" s="534">
        <f t="shared" si="5"/>
      </c>
    </row>
    <row r="373" spans="1:5" ht="12">
      <c r="A373" s="531"/>
      <c r="B373" s="532"/>
      <c r="C373" s="533"/>
      <c r="D373" s="532"/>
      <c r="E373" s="534">
        <f t="shared" si="5"/>
      </c>
    </row>
    <row r="374" spans="1:5" ht="12">
      <c r="A374" s="531"/>
      <c r="B374" s="532"/>
      <c r="C374" s="533"/>
      <c r="D374" s="532"/>
      <c r="E374" s="534">
        <f t="shared" si="5"/>
      </c>
    </row>
    <row r="375" spans="1:5" ht="12">
      <c r="A375" s="531"/>
      <c r="B375" s="532"/>
      <c r="C375" s="533"/>
      <c r="D375" s="532"/>
      <c r="E375" s="534">
        <f t="shared" si="5"/>
      </c>
    </row>
    <row r="376" spans="1:5" ht="12">
      <c r="A376" s="531"/>
      <c r="B376" s="532"/>
      <c r="C376" s="533"/>
      <c r="D376" s="532"/>
      <c r="E376" s="534">
        <f t="shared" si="5"/>
      </c>
    </row>
    <row r="377" spans="1:5" ht="12">
      <c r="A377" s="531"/>
      <c r="B377" s="532"/>
      <c r="C377" s="533"/>
      <c r="D377" s="532"/>
      <c r="E377" s="534">
        <f t="shared" si="5"/>
      </c>
    </row>
    <row r="378" spans="1:5" ht="12">
      <c r="A378" s="531"/>
      <c r="B378" s="532"/>
      <c r="C378" s="533"/>
      <c r="D378" s="532"/>
      <c r="E378" s="534">
        <f t="shared" si="5"/>
      </c>
    </row>
    <row r="379" spans="1:5" ht="12">
      <c r="A379" s="531"/>
      <c r="B379" s="532"/>
      <c r="C379" s="533"/>
      <c r="D379" s="532"/>
      <c r="E379" s="534">
        <f t="shared" si="5"/>
      </c>
    </row>
    <row r="380" spans="1:5" ht="12">
      <c r="A380" s="531"/>
      <c r="B380" s="532"/>
      <c r="C380" s="533"/>
      <c r="D380" s="532"/>
      <c r="E380" s="534">
        <f t="shared" si="5"/>
      </c>
    </row>
    <row r="381" spans="1:5" ht="12">
      <c r="A381" s="531"/>
      <c r="B381" s="532"/>
      <c r="C381" s="533"/>
      <c r="D381" s="532"/>
      <c r="E381" s="534">
        <f t="shared" si="5"/>
      </c>
    </row>
    <row r="382" spans="1:5" ht="12">
      <c r="A382" s="531"/>
      <c r="B382" s="532"/>
      <c r="C382" s="533"/>
      <c r="D382" s="532"/>
      <c r="E382" s="534">
        <f t="shared" si="5"/>
      </c>
    </row>
    <row r="383" spans="1:5" ht="12">
      <c r="A383" s="531"/>
      <c r="B383" s="532"/>
      <c r="C383" s="533"/>
      <c r="D383" s="532"/>
      <c r="E383" s="534">
        <f t="shared" si="5"/>
      </c>
    </row>
    <row r="384" spans="1:5" ht="12">
      <c r="A384" s="531"/>
      <c r="B384" s="532"/>
      <c r="C384" s="533"/>
      <c r="D384" s="532"/>
      <c r="E384" s="534">
        <f t="shared" si="5"/>
      </c>
    </row>
    <row r="385" spans="1:5" ht="12">
      <c r="A385" s="531"/>
      <c r="B385" s="532"/>
      <c r="C385" s="533"/>
      <c r="D385" s="532"/>
      <c r="E385" s="534">
        <f t="shared" si="5"/>
      </c>
    </row>
    <row r="386" spans="1:5" ht="12">
      <c r="A386" s="531"/>
      <c r="B386" s="532"/>
      <c r="C386" s="533"/>
      <c r="D386" s="532"/>
      <c r="E386" s="534">
        <f t="shared" si="5"/>
      </c>
    </row>
    <row r="387" spans="1:5" ht="12">
      <c r="A387" s="531"/>
      <c r="B387" s="532"/>
      <c r="C387" s="533"/>
      <c r="D387" s="532"/>
      <c r="E387" s="534">
        <f aca="true" t="shared" si="6" ref="E387:E450">IF(B387&lt;&gt;0,IF(ABS(B387-D387)&gt;0.1,"KO","OK"),"")</f>
      </c>
    </row>
    <row r="388" spans="1:5" ht="12">
      <c r="A388" s="531"/>
      <c r="B388" s="532"/>
      <c r="C388" s="533"/>
      <c r="D388" s="532"/>
      <c r="E388" s="534">
        <f t="shared" si="6"/>
      </c>
    </row>
    <row r="389" spans="1:5" ht="12">
      <c r="A389" s="531"/>
      <c r="B389" s="532"/>
      <c r="C389" s="533"/>
      <c r="D389" s="532"/>
      <c r="E389" s="534">
        <f t="shared" si="6"/>
      </c>
    </row>
    <row r="390" spans="1:5" ht="12">
      <c r="A390" s="531"/>
      <c r="B390" s="532"/>
      <c r="C390" s="533"/>
      <c r="D390" s="532"/>
      <c r="E390" s="534">
        <f t="shared" si="6"/>
      </c>
    </row>
    <row r="391" spans="1:5" ht="12">
      <c r="A391" s="531"/>
      <c r="B391" s="532"/>
      <c r="C391" s="533"/>
      <c r="D391" s="532"/>
      <c r="E391" s="534">
        <f t="shared" si="6"/>
      </c>
    </row>
    <row r="392" spans="1:5" ht="12">
      <c r="A392" s="531"/>
      <c r="B392" s="532"/>
      <c r="C392" s="533"/>
      <c r="D392" s="532"/>
      <c r="E392" s="534">
        <f t="shared" si="6"/>
      </c>
    </row>
    <row r="393" spans="1:5" ht="12">
      <c r="A393" s="531"/>
      <c r="B393" s="532"/>
      <c r="C393" s="533"/>
      <c r="D393" s="532"/>
      <c r="E393" s="534">
        <f t="shared" si="6"/>
      </c>
    </row>
    <row r="394" spans="1:5" ht="12">
      <c r="A394" s="531"/>
      <c r="B394" s="532"/>
      <c r="C394" s="533"/>
      <c r="D394" s="532"/>
      <c r="E394" s="534">
        <f t="shared" si="6"/>
      </c>
    </row>
    <row r="395" spans="1:5" ht="12">
      <c r="A395" s="531"/>
      <c r="B395" s="532"/>
      <c r="C395" s="533"/>
      <c r="D395" s="532"/>
      <c r="E395" s="534">
        <f t="shared" si="6"/>
      </c>
    </row>
    <row r="396" spans="1:5" ht="12">
      <c r="A396" s="531"/>
      <c r="B396" s="532"/>
      <c r="C396" s="533"/>
      <c r="D396" s="532"/>
      <c r="E396" s="534">
        <f t="shared" si="6"/>
      </c>
    </row>
    <row r="397" spans="1:5" ht="12">
      <c r="A397" s="531"/>
      <c r="B397" s="532"/>
      <c r="C397" s="533"/>
      <c r="D397" s="532"/>
      <c r="E397" s="534">
        <f t="shared" si="6"/>
      </c>
    </row>
    <row r="398" spans="1:5" ht="12">
      <c r="A398" s="531"/>
      <c r="B398" s="532"/>
      <c r="C398" s="533"/>
      <c r="D398" s="532"/>
      <c r="E398" s="534">
        <f t="shared" si="6"/>
      </c>
    </row>
    <row r="399" spans="1:5" ht="12">
      <c r="A399" s="531"/>
      <c r="B399" s="532"/>
      <c r="C399" s="533"/>
      <c r="D399" s="532"/>
      <c r="E399" s="534">
        <f t="shared" si="6"/>
      </c>
    </row>
    <row r="400" spans="1:5" ht="12">
      <c r="A400" s="531"/>
      <c r="B400" s="532"/>
      <c r="C400" s="533"/>
      <c r="D400" s="532"/>
      <c r="E400" s="534">
        <f t="shared" si="6"/>
      </c>
    </row>
    <row r="401" spans="1:5" ht="12">
      <c r="A401" s="531"/>
      <c r="B401" s="532"/>
      <c r="C401" s="533"/>
      <c r="D401" s="532"/>
      <c r="E401" s="534">
        <f t="shared" si="6"/>
      </c>
    </row>
    <row r="402" spans="1:5" ht="12">
      <c r="A402" s="531"/>
      <c r="B402" s="532"/>
      <c r="C402" s="533"/>
      <c r="D402" s="532"/>
      <c r="E402" s="534">
        <f t="shared" si="6"/>
      </c>
    </row>
    <row r="403" spans="1:5" ht="12">
      <c r="A403" s="531"/>
      <c r="B403" s="532"/>
      <c r="C403" s="533"/>
      <c r="D403" s="532"/>
      <c r="E403" s="534">
        <f t="shared" si="6"/>
      </c>
    </row>
    <row r="404" spans="1:5" ht="12">
      <c r="A404" s="531"/>
      <c r="B404" s="532"/>
      <c r="C404" s="533"/>
      <c r="D404" s="532"/>
      <c r="E404" s="534">
        <f t="shared" si="6"/>
      </c>
    </row>
    <row r="405" spans="1:5" ht="12">
      <c r="A405" s="531"/>
      <c r="B405" s="532"/>
      <c r="C405" s="533"/>
      <c r="D405" s="532"/>
      <c r="E405" s="534">
        <f t="shared" si="6"/>
      </c>
    </row>
    <row r="406" spans="1:5" ht="12">
      <c r="A406" s="531"/>
      <c r="B406" s="532"/>
      <c r="C406" s="533"/>
      <c r="D406" s="532"/>
      <c r="E406" s="534">
        <f t="shared" si="6"/>
      </c>
    </row>
    <row r="407" spans="1:5" ht="12">
      <c r="A407" s="531"/>
      <c r="B407" s="532"/>
      <c r="C407" s="533"/>
      <c r="D407" s="532"/>
      <c r="E407" s="534">
        <f t="shared" si="6"/>
      </c>
    </row>
    <row r="408" spans="1:5" ht="12">
      <c r="A408" s="531"/>
      <c r="B408" s="532"/>
      <c r="C408" s="533"/>
      <c r="D408" s="532"/>
      <c r="E408" s="534">
        <f t="shared" si="6"/>
      </c>
    </row>
    <row r="409" spans="1:5" ht="12">
      <c r="A409" s="531"/>
      <c r="B409" s="532"/>
      <c r="C409" s="533"/>
      <c r="D409" s="532"/>
      <c r="E409" s="534">
        <f t="shared" si="6"/>
      </c>
    </row>
    <row r="410" spans="1:5" ht="12">
      <c r="A410" s="531"/>
      <c r="B410" s="532"/>
      <c r="C410" s="533"/>
      <c r="D410" s="532"/>
      <c r="E410" s="534">
        <f t="shared" si="6"/>
      </c>
    </row>
    <row r="411" spans="1:5" ht="12">
      <c r="A411" s="531"/>
      <c r="B411" s="532"/>
      <c r="C411" s="533"/>
      <c r="D411" s="532"/>
      <c r="E411" s="534">
        <f t="shared" si="6"/>
      </c>
    </row>
    <row r="412" spans="1:5" ht="12">
      <c r="A412" s="531"/>
      <c r="B412" s="532"/>
      <c r="C412" s="533"/>
      <c r="D412" s="532"/>
      <c r="E412" s="534">
        <f t="shared" si="6"/>
      </c>
    </row>
    <row r="413" spans="1:5" ht="12">
      <c r="A413" s="531"/>
      <c r="B413" s="532"/>
      <c r="C413" s="533"/>
      <c r="D413" s="532"/>
      <c r="E413" s="534">
        <f t="shared" si="6"/>
      </c>
    </row>
    <row r="414" spans="1:5" ht="12">
      <c r="A414" s="531"/>
      <c r="B414" s="532"/>
      <c r="C414" s="533"/>
      <c r="D414" s="532"/>
      <c r="E414" s="534">
        <f t="shared" si="6"/>
      </c>
    </row>
    <row r="415" spans="1:5" ht="12">
      <c r="A415" s="531"/>
      <c r="B415" s="532"/>
      <c r="C415" s="533"/>
      <c r="D415" s="532"/>
      <c r="E415" s="534">
        <f t="shared" si="6"/>
      </c>
    </row>
    <row r="416" spans="1:5" ht="12">
      <c r="A416" s="531"/>
      <c r="B416" s="532"/>
      <c r="C416" s="533"/>
      <c r="D416" s="532"/>
      <c r="E416" s="534">
        <f t="shared" si="6"/>
      </c>
    </row>
    <row r="417" spans="1:5" ht="12">
      <c r="A417" s="531"/>
      <c r="B417" s="532"/>
      <c r="C417" s="533"/>
      <c r="D417" s="532"/>
      <c r="E417" s="534">
        <f t="shared" si="6"/>
      </c>
    </row>
    <row r="418" spans="1:5" ht="12">
      <c r="A418" s="531"/>
      <c r="B418" s="532"/>
      <c r="C418" s="533"/>
      <c r="D418" s="532"/>
      <c r="E418" s="534">
        <f t="shared" si="6"/>
      </c>
    </row>
    <row r="419" spans="1:5" ht="12">
      <c r="A419" s="531"/>
      <c r="B419" s="532"/>
      <c r="C419" s="533"/>
      <c r="D419" s="532"/>
      <c r="E419" s="534">
        <f t="shared" si="6"/>
      </c>
    </row>
    <row r="420" spans="1:5" ht="12">
      <c r="A420" s="531"/>
      <c r="B420" s="532"/>
      <c r="C420" s="533"/>
      <c r="D420" s="532"/>
      <c r="E420" s="534">
        <f t="shared" si="6"/>
      </c>
    </row>
    <row r="421" spans="1:5" ht="12">
      <c r="A421" s="531"/>
      <c r="B421" s="532"/>
      <c r="C421" s="533"/>
      <c r="D421" s="532"/>
      <c r="E421" s="534">
        <f t="shared" si="6"/>
      </c>
    </row>
    <row r="422" spans="1:5" ht="12">
      <c r="A422" s="531"/>
      <c r="B422" s="532"/>
      <c r="C422" s="533"/>
      <c r="D422" s="532"/>
      <c r="E422" s="534">
        <f t="shared" si="6"/>
      </c>
    </row>
    <row r="423" spans="1:5" ht="12">
      <c r="A423" s="531"/>
      <c r="B423" s="532"/>
      <c r="C423" s="533"/>
      <c r="D423" s="532"/>
      <c r="E423" s="534">
        <f t="shared" si="6"/>
      </c>
    </row>
    <row r="424" spans="1:5" ht="12">
      <c r="A424" s="531"/>
      <c r="B424" s="532"/>
      <c r="C424" s="533"/>
      <c r="D424" s="532"/>
      <c r="E424" s="534">
        <f t="shared" si="6"/>
      </c>
    </row>
    <row r="425" spans="1:5" ht="12">
      <c r="A425" s="531"/>
      <c r="B425" s="532"/>
      <c r="C425" s="533"/>
      <c r="D425" s="532"/>
      <c r="E425" s="534">
        <f t="shared" si="6"/>
      </c>
    </row>
    <row r="426" spans="1:5" ht="12">
      <c r="A426" s="531"/>
      <c r="B426" s="532"/>
      <c r="C426" s="533"/>
      <c r="D426" s="532"/>
      <c r="E426" s="534">
        <f t="shared" si="6"/>
      </c>
    </row>
    <row r="427" spans="1:5" ht="12">
      <c r="A427" s="531"/>
      <c r="B427" s="532"/>
      <c r="C427" s="533"/>
      <c r="D427" s="532"/>
      <c r="E427" s="534">
        <f t="shared" si="6"/>
      </c>
    </row>
    <row r="428" spans="1:5" ht="12">
      <c r="A428" s="531"/>
      <c r="B428" s="532"/>
      <c r="C428" s="533"/>
      <c r="D428" s="532"/>
      <c r="E428" s="534">
        <f t="shared" si="6"/>
      </c>
    </row>
    <row r="429" spans="1:5" ht="12">
      <c r="A429" s="531"/>
      <c r="B429" s="532"/>
      <c r="C429" s="533"/>
      <c r="D429" s="532"/>
      <c r="E429" s="534">
        <f t="shared" si="6"/>
      </c>
    </row>
    <row r="430" spans="1:5" ht="12">
      <c r="A430" s="531"/>
      <c r="B430" s="532"/>
      <c r="C430" s="533"/>
      <c r="D430" s="532"/>
      <c r="E430" s="534">
        <f t="shared" si="6"/>
      </c>
    </row>
    <row r="431" spans="1:5" ht="12">
      <c r="A431" s="531"/>
      <c r="B431" s="532"/>
      <c r="C431" s="533"/>
      <c r="D431" s="532"/>
      <c r="E431" s="534">
        <f t="shared" si="6"/>
      </c>
    </row>
    <row r="432" spans="1:5" ht="12">
      <c r="A432" s="531"/>
      <c r="B432" s="532"/>
      <c r="C432" s="533"/>
      <c r="D432" s="532"/>
      <c r="E432" s="534">
        <f t="shared" si="6"/>
      </c>
    </row>
    <row r="433" spans="1:5" ht="12">
      <c r="A433" s="531"/>
      <c r="B433" s="532"/>
      <c r="C433" s="533"/>
      <c r="D433" s="532"/>
      <c r="E433" s="534">
        <f t="shared" si="6"/>
      </c>
    </row>
    <row r="434" spans="1:5" ht="12">
      <c r="A434" s="531"/>
      <c r="B434" s="532"/>
      <c r="C434" s="533"/>
      <c r="D434" s="532"/>
      <c r="E434" s="534">
        <f t="shared" si="6"/>
      </c>
    </row>
    <row r="435" spans="1:5" ht="12">
      <c r="A435" s="531"/>
      <c r="B435" s="532"/>
      <c r="C435" s="533"/>
      <c r="D435" s="532"/>
      <c r="E435" s="534">
        <f t="shared" si="6"/>
      </c>
    </row>
    <row r="436" spans="1:5" ht="12">
      <c r="A436" s="531"/>
      <c r="B436" s="532"/>
      <c r="C436" s="533"/>
      <c r="D436" s="532"/>
      <c r="E436" s="534">
        <f t="shared" si="6"/>
      </c>
    </row>
    <row r="437" spans="1:5" ht="12">
      <c r="A437" s="531"/>
      <c r="B437" s="532"/>
      <c r="C437" s="533"/>
      <c r="D437" s="532"/>
      <c r="E437" s="534">
        <f t="shared" si="6"/>
      </c>
    </row>
    <row r="438" spans="1:5" ht="12">
      <c r="A438" s="531"/>
      <c r="B438" s="532"/>
      <c r="C438" s="533"/>
      <c r="D438" s="532"/>
      <c r="E438" s="534">
        <f t="shared" si="6"/>
      </c>
    </row>
    <row r="439" spans="1:5" ht="12">
      <c r="A439" s="531"/>
      <c r="B439" s="532"/>
      <c r="C439" s="533"/>
      <c r="D439" s="532"/>
      <c r="E439" s="534">
        <f t="shared" si="6"/>
      </c>
    </row>
    <row r="440" spans="1:5" ht="12">
      <c r="A440" s="531"/>
      <c r="B440" s="532"/>
      <c r="C440" s="533"/>
      <c r="D440" s="532"/>
      <c r="E440" s="534">
        <f t="shared" si="6"/>
      </c>
    </row>
    <row r="441" spans="1:5" ht="12">
      <c r="A441" s="531"/>
      <c r="B441" s="532"/>
      <c r="C441" s="533"/>
      <c r="D441" s="532"/>
      <c r="E441" s="534">
        <f t="shared" si="6"/>
      </c>
    </row>
    <row r="442" spans="1:5" ht="12">
      <c r="A442" s="531"/>
      <c r="B442" s="532"/>
      <c r="C442" s="533"/>
      <c r="D442" s="532"/>
      <c r="E442" s="534">
        <f t="shared" si="6"/>
      </c>
    </row>
    <row r="443" spans="1:5" ht="12">
      <c r="A443" s="531"/>
      <c r="B443" s="532"/>
      <c r="C443" s="533"/>
      <c r="D443" s="532"/>
      <c r="E443" s="534">
        <f t="shared" si="6"/>
      </c>
    </row>
    <row r="444" spans="1:5" ht="12">
      <c r="A444" s="531"/>
      <c r="B444" s="532"/>
      <c r="C444" s="533"/>
      <c r="D444" s="532"/>
      <c r="E444" s="534">
        <f t="shared" si="6"/>
      </c>
    </row>
    <row r="445" spans="1:5" ht="12">
      <c r="A445" s="531"/>
      <c r="B445" s="532"/>
      <c r="C445" s="533"/>
      <c r="D445" s="532"/>
      <c r="E445" s="534">
        <f t="shared" si="6"/>
      </c>
    </row>
    <row r="446" spans="1:5" ht="12">
      <c r="A446" s="531"/>
      <c r="B446" s="532"/>
      <c r="C446" s="533"/>
      <c r="D446" s="532"/>
      <c r="E446" s="534">
        <f t="shared" si="6"/>
      </c>
    </row>
    <row r="447" spans="1:5" ht="12">
      <c r="A447" s="531"/>
      <c r="B447" s="532"/>
      <c r="C447" s="533"/>
      <c r="D447" s="532"/>
      <c r="E447" s="534">
        <f t="shared" si="6"/>
      </c>
    </row>
    <row r="448" spans="1:5" ht="12">
      <c r="A448" s="531"/>
      <c r="B448" s="532"/>
      <c r="C448" s="533"/>
      <c r="D448" s="532"/>
      <c r="E448" s="534">
        <f t="shared" si="6"/>
      </c>
    </row>
    <row r="449" spans="1:5" ht="12">
      <c r="A449" s="531"/>
      <c r="B449" s="532"/>
      <c r="C449" s="533"/>
      <c r="D449" s="532"/>
      <c r="E449" s="534">
        <f t="shared" si="6"/>
      </c>
    </row>
    <row r="450" spans="1:5" ht="12">
      <c r="A450" s="531"/>
      <c r="B450" s="532"/>
      <c r="C450" s="533"/>
      <c r="D450" s="532"/>
      <c r="E450" s="534">
        <f t="shared" si="6"/>
      </c>
    </row>
    <row r="451" spans="1:5" ht="12">
      <c r="A451" s="531"/>
      <c r="B451" s="532"/>
      <c r="C451" s="533"/>
      <c r="D451" s="532"/>
      <c r="E451" s="534">
        <f aca="true" t="shared" si="7" ref="E451:E514">IF(B451&lt;&gt;0,IF(ABS(B451-D451)&gt;0.1,"KO","OK"),"")</f>
      </c>
    </row>
    <row r="452" spans="1:5" ht="12">
      <c r="A452" s="531"/>
      <c r="B452" s="532"/>
      <c r="C452" s="533"/>
      <c r="D452" s="532"/>
      <c r="E452" s="534">
        <f t="shared" si="7"/>
      </c>
    </row>
    <row r="453" spans="1:5" ht="12">
      <c r="A453" s="531"/>
      <c r="B453" s="532"/>
      <c r="C453" s="533"/>
      <c r="D453" s="532"/>
      <c r="E453" s="534">
        <f t="shared" si="7"/>
      </c>
    </row>
    <row r="454" spans="1:5" ht="12">
      <c r="A454" s="531"/>
      <c r="B454" s="532"/>
      <c r="C454" s="533"/>
      <c r="D454" s="532"/>
      <c r="E454" s="534">
        <f t="shared" si="7"/>
      </c>
    </row>
    <row r="455" spans="1:5" ht="12">
      <c r="A455" s="531"/>
      <c r="B455" s="532"/>
      <c r="C455" s="533"/>
      <c r="D455" s="532"/>
      <c r="E455" s="534">
        <f t="shared" si="7"/>
      </c>
    </row>
    <row r="456" spans="1:5" ht="12">
      <c r="A456" s="531"/>
      <c r="B456" s="532"/>
      <c r="C456" s="533"/>
      <c r="D456" s="532"/>
      <c r="E456" s="534">
        <f t="shared" si="7"/>
      </c>
    </row>
    <row r="457" spans="1:5" ht="12">
      <c r="A457" s="531"/>
      <c r="B457" s="532"/>
      <c r="C457" s="533"/>
      <c r="D457" s="532"/>
      <c r="E457" s="534">
        <f t="shared" si="7"/>
      </c>
    </row>
    <row r="458" spans="1:5" ht="12">
      <c r="A458" s="531"/>
      <c r="B458" s="532"/>
      <c r="C458" s="533"/>
      <c r="D458" s="532"/>
      <c r="E458" s="534">
        <f t="shared" si="7"/>
      </c>
    </row>
    <row r="459" spans="1:5" ht="12">
      <c r="A459" s="531"/>
      <c r="B459" s="532"/>
      <c r="C459" s="533"/>
      <c r="D459" s="532"/>
      <c r="E459" s="534">
        <f t="shared" si="7"/>
      </c>
    </row>
    <row r="460" spans="1:5" ht="12">
      <c r="A460" s="531"/>
      <c r="B460" s="532"/>
      <c r="C460" s="533"/>
      <c r="D460" s="532"/>
      <c r="E460" s="534">
        <f t="shared" si="7"/>
      </c>
    </row>
    <row r="461" spans="1:5" ht="12">
      <c r="A461" s="531"/>
      <c r="B461" s="532"/>
      <c r="C461" s="533"/>
      <c r="D461" s="532"/>
      <c r="E461" s="534">
        <f t="shared" si="7"/>
      </c>
    </row>
    <row r="462" spans="1:5" ht="12">
      <c r="A462" s="531"/>
      <c r="B462" s="532"/>
      <c r="C462" s="533"/>
      <c r="D462" s="532"/>
      <c r="E462" s="534">
        <f t="shared" si="7"/>
      </c>
    </row>
    <row r="463" spans="1:5" ht="12">
      <c r="A463" s="531"/>
      <c r="B463" s="532"/>
      <c r="C463" s="533"/>
      <c r="D463" s="532"/>
      <c r="E463" s="534">
        <f t="shared" si="7"/>
      </c>
    </row>
    <row r="464" spans="1:5" ht="12">
      <c r="A464" s="531"/>
      <c r="B464" s="532"/>
      <c r="C464" s="533"/>
      <c r="D464" s="532"/>
      <c r="E464" s="534">
        <f t="shared" si="7"/>
      </c>
    </row>
    <row r="465" spans="1:5" ht="12">
      <c r="A465" s="531"/>
      <c r="B465" s="532"/>
      <c r="C465" s="533"/>
      <c r="D465" s="532"/>
      <c r="E465" s="534">
        <f t="shared" si="7"/>
      </c>
    </row>
    <row r="466" spans="1:5" ht="12">
      <c r="A466" s="531"/>
      <c r="B466" s="532"/>
      <c r="C466" s="533"/>
      <c r="D466" s="532"/>
      <c r="E466" s="534">
        <f t="shared" si="7"/>
      </c>
    </row>
    <row r="467" spans="1:5" ht="12">
      <c r="A467" s="531"/>
      <c r="B467" s="532"/>
      <c r="C467" s="533"/>
      <c r="D467" s="532"/>
      <c r="E467" s="534">
        <f t="shared" si="7"/>
      </c>
    </row>
    <row r="468" spans="1:5" ht="12">
      <c r="A468" s="531"/>
      <c r="B468" s="532"/>
      <c r="C468" s="533"/>
      <c r="D468" s="532"/>
      <c r="E468" s="534">
        <f t="shared" si="7"/>
      </c>
    </row>
    <row r="469" spans="1:5" ht="12">
      <c r="A469" s="531"/>
      <c r="B469" s="532"/>
      <c r="C469" s="533"/>
      <c r="D469" s="532"/>
      <c r="E469" s="534">
        <f t="shared" si="7"/>
      </c>
    </row>
    <row r="470" spans="1:5" ht="12">
      <c r="A470" s="531"/>
      <c r="B470" s="532"/>
      <c r="C470" s="533"/>
      <c r="D470" s="532"/>
      <c r="E470" s="534">
        <f t="shared" si="7"/>
      </c>
    </row>
    <row r="471" spans="1:5" ht="12">
      <c r="A471" s="531"/>
      <c r="B471" s="532"/>
      <c r="C471" s="533"/>
      <c r="D471" s="532"/>
      <c r="E471" s="534">
        <f t="shared" si="7"/>
      </c>
    </row>
    <row r="472" spans="1:5" ht="12">
      <c r="A472" s="531"/>
      <c r="B472" s="532"/>
      <c r="C472" s="533"/>
      <c r="D472" s="532"/>
      <c r="E472" s="534">
        <f t="shared" si="7"/>
      </c>
    </row>
    <row r="473" spans="1:5" ht="12">
      <c r="A473" s="531"/>
      <c r="B473" s="532"/>
      <c r="C473" s="533"/>
      <c r="D473" s="532"/>
      <c r="E473" s="534">
        <f t="shared" si="7"/>
      </c>
    </row>
    <row r="474" spans="1:5" ht="12">
      <c r="A474" s="531"/>
      <c r="B474" s="532"/>
      <c r="C474" s="533"/>
      <c r="D474" s="532"/>
      <c r="E474" s="534">
        <f t="shared" si="7"/>
      </c>
    </row>
    <row r="475" spans="1:5" ht="12">
      <c r="A475" s="531"/>
      <c r="B475" s="532"/>
      <c r="C475" s="533"/>
      <c r="D475" s="532"/>
      <c r="E475" s="534">
        <f t="shared" si="7"/>
      </c>
    </row>
    <row r="476" spans="1:5" ht="12">
      <c r="A476" s="531"/>
      <c r="B476" s="532"/>
      <c r="C476" s="533"/>
      <c r="D476" s="532"/>
      <c r="E476" s="534">
        <f t="shared" si="7"/>
      </c>
    </row>
    <row r="477" spans="1:5" ht="12">
      <c r="A477" s="531"/>
      <c r="B477" s="532"/>
      <c r="C477" s="533"/>
      <c r="D477" s="532"/>
      <c r="E477" s="534">
        <f t="shared" si="7"/>
      </c>
    </row>
    <row r="478" spans="1:5" ht="12">
      <c r="A478" s="531"/>
      <c r="B478" s="532"/>
      <c r="C478" s="533"/>
      <c r="D478" s="532"/>
      <c r="E478" s="534">
        <f t="shared" si="7"/>
      </c>
    </row>
    <row r="479" spans="1:5" ht="12">
      <c r="A479" s="531"/>
      <c r="B479" s="532"/>
      <c r="C479" s="533"/>
      <c r="D479" s="532"/>
      <c r="E479" s="534">
        <f t="shared" si="7"/>
      </c>
    </row>
    <row r="480" spans="1:5" ht="12">
      <c r="A480" s="531"/>
      <c r="B480" s="532"/>
      <c r="C480" s="533"/>
      <c r="D480" s="532"/>
      <c r="E480" s="534">
        <f t="shared" si="7"/>
      </c>
    </row>
    <row r="481" spans="1:5" ht="12">
      <c r="A481" s="531"/>
      <c r="B481" s="532"/>
      <c r="C481" s="533"/>
      <c r="D481" s="532"/>
      <c r="E481" s="534">
        <f t="shared" si="7"/>
      </c>
    </row>
    <row r="482" spans="1:5" ht="12">
      <c r="A482" s="531"/>
      <c r="B482" s="532"/>
      <c r="C482" s="533"/>
      <c r="D482" s="532"/>
      <c r="E482" s="534">
        <f t="shared" si="7"/>
      </c>
    </row>
    <row r="483" spans="1:5" ht="12">
      <c r="A483" s="531"/>
      <c r="B483" s="532"/>
      <c r="C483" s="533"/>
      <c r="D483" s="532"/>
      <c r="E483" s="534">
        <f t="shared" si="7"/>
      </c>
    </row>
    <row r="484" spans="1:5" ht="12">
      <c r="A484" s="531"/>
      <c r="B484" s="532"/>
      <c r="C484" s="533"/>
      <c r="D484" s="532"/>
      <c r="E484" s="534">
        <f t="shared" si="7"/>
      </c>
    </row>
    <row r="485" spans="1:5" ht="12">
      <c r="A485" s="531"/>
      <c r="B485" s="532"/>
      <c r="C485" s="533"/>
      <c r="D485" s="532"/>
      <c r="E485" s="534">
        <f t="shared" si="7"/>
      </c>
    </row>
    <row r="486" spans="1:5" ht="12">
      <c r="A486" s="531"/>
      <c r="B486" s="532"/>
      <c r="C486" s="533"/>
      <c r="D486" s="532"/>
      <c r="E486" s="534">
        <f t="shared" si="7"/>
      </c>
    </row>
    <row r="487" spans="1:5" ht="12">
      <c r="A487" s="531"/>
      <c r="B487" s="532"/>
      <c r="C487" s="533"/>
      <c r="D487" s="532"/>
      <c r="E487" s="534">
        <f t="shared" si="7"/>
      </c>
    </row>
    <row r="488" spans="1:5" ht="12">
      <c r="A488" s="531"/>
      <c r="B488" s="532"/>
      <c r="C488" s="533"/>
      <c r="D488" s="532"/>
      <c r="E488" s="534">
        <f t="shared" si="7"/>
      </c>
    </row>
    <row r="489" spans="1:5" ht="12">
      <c r="A489" s="531"/>
      <c r="B489" s="532"/>
      <c r="C489" s="533"/>
      <c r="D489" s="532"/>
      <c r="E489" s="534">
        <f t="shared" si="7"/>
      </c>
    </row>
    <row r="490" spans="1:5" ht="12">
      <c r="A490" s="531"/>
      <c r="B490" s="532"/>
      <c r="C490" s="533"/>
      <c r="D490" s="532"/>
      <c r="E490" s="534">
        <f t="shared" si="7"/>
      </c>
    </row>
    <row r="491" spans="1:5" ht="12">
      <c r="A491" s="531"/>
      <c r="B491" s="532"/>
      <c r="C491" s="533"/>
      <c r="D491" s="532"/>
      <c r="E491" s="534">
        <f t="shared" si="7"/>
      </c>
    </row>
    <row r="492" spans="1:5" ht="12">
      <c r="A492" s="531"/>
      <c r="B492" s="532"/>
      <c r="C492" s="533"/>
      <c r="D492" s="532"/>
      <c r="E492" s="534">
        <f t="shared" si="7"/>
      </c>
    </row>
    <row r="493" spans="1:5" ht="12">
      <c r="A493" s="531"/>
      <c r="B493" s="532"/>
      <c r="C493" s="533"/>
      <c r="D493" s="532"/>
      <c r="E493" s="534">
        <f t="shared" si="7"/>
      </c>
    </row>
    <row r="494" spans="1:5" ht="12">
      <c r="A494" s="531"/>
      <c r="B494" s="532"/>
      <c r="C494" s="533"/>
      <c r="D494" s="532"/>
      <c r="E494" s="534">
        <f t="shared" si="7"/>
      </c>
    </row>
    <row r="495" spans="1:5" ht="12">
      <c r="A495" s="531"/>
      <c r="B495" s="532"/>
      <c r="C495" s="533"/>
      <c r="D495" s="532"/>
      <c r="E495" s="534">
        <f t="shared" si="7"/>
      </c>
    </row>
    <row r="496" spans="1:5" ht="12">
      <c r="A496" s="531"/>
      <c r="B496" s="532"/>
      <c r="C496" s="533"/>
      <c r="D496" s="532"/>
      <c r="E496" s="534">
        <f t="shared" si="7"/>
      </c>
    </row>
    <row r="497" spans="1:5" ht="12">
      <c r="A497" s="531"/>
      <c r="B497" s="532"/>
      <c r="C497" s="533"/>
      <c r="D497" s="532"/>
      <c r="E497" s="534">
        <f t="shared" si="7"/>
      </c>
    </row>
    <row r="498" spans="1:5" ht="12">
      <c r="A498" s="531"/>
      <c r="B498" s="532"/>
      <c r="C498" s="533"/>
      <c r="D498" s="532"/>
      <c r="E498" s="534">
        <f t="shared" si="7"/>
      </c>
    </row>
    <row r="499" spans="1:5" ht="12">
      <c r="A499" s="531"/>
      <c r="B499" s="532"/>
      <c r="C499" s="533"/>
      <c r="D499" s="532"/>
      <c r="E499" s="534">
        <f t="shared" si="7"/>
      </c>
    </row>
    <row r="500" spans="1:5" ht="12">
      <c r="A500" s="531"/>
      <c r="B500" s="532"/>
      <c r="C500" s="533"/>
      <c r="D500" s="532"/>
      <c r="E500" s="534">
        <f t="shared" si="7"/>
      </c>
    </row>
    <row r="501" spans="1:5" ht="12">
      <c r="A501" s="531"/>
      <c r="B501" s="532"/>
      <c r="C501" s="533"/>
      <c r="D501" s="532"/>
      <c r="E501" s="534">
        <f t="shared" si="7"/>
      </c>
    </row>
    <row r="502" spans="1:5" ht="12">
      <c r="A502" s="531"/>
      <c r="B502" s="532"/>
      <c r="C502" s="533"/>
      <c r="D502" s="532"/>
      <c r="E502" s="534">
        <f t="shared" si="7"/>
      </c>
    </row>
    <row r="503" spans="1:5" ht="12">
      <c r="A503" s="531"/>
      <c r="B503" s="532"/>
      <c r="C503" s="533"/>
      <c r="D503" s="532"/>
      <c r="E503" s="534">
        <f t="shared" si="7"/>
      </c>
    </row>
    <row r="504" spans="1:5" ht="12">
      <c r="A504" s="531"/>
      <c r="B504" s="532"/>
      <c r="C504" s="533"/>
      <c r="D504" s="532"/>
      <c r="E504" s="534">
        <f t="shared" si="7"/>
      </c>
    </row>
    <row r="505" spans="1:5" ht="12">
      <c r="A505" s="531"/>
      <c r="B505" s="532"/>
      <c r="C505" s="533"/>
      <c r="D505" s="532"/>
      <c r="E505" s="534">
        <f t="shared" si="7"/>
      </c>
    </row>
    <row r="506" spans="1:5" ht="12">
      <c r="A506" s="531"/>
      <c r="B506" s="532"/>
      <c r="C506" s="533"/>
      <c r="D506" s="532"/>
      <c r="E506" s="534">
        <f t="shared" si="7"/>
      </c>
    </row>
    <row r="507" spans="1:5" ht="12">
      <c r="A507" s="531"/>
      <c r="B507" s="532"/>
      <c r="C507" s="533"/>
      <c r="D507" s="532"/>
      <c r="E507" s="534">
        <f t="shared" si="7"/>
      </c>
    </row>
    <row r="508" spans="1:5" ht="12">
      <c r="A508" s="531"/>
      <c r="B508" s="532"/>
      <c r="C508" s="533"/>
      <c r="D508" s="532"/>
      <c r="E508" s="534">
        <f t="shared" si="7"/>
      </c>
    </row>
    <row r="509" spans="1:5" ht="12">
      <c r="A509" s="531"/>
      <c r="B509" s="532"/>
      <c r="C509" s="533"/>
      <c r="D509" s="532"/>
      <c r="E509" s="534">
        <f t="shared" si="7"/>
      </c>
    </row>
    <row r="510" spans="1:5" ht="12">
      <c r="A510" s="531"/>
      <c r="B510" s="532"/>
      <c r="C510" s="533"/>
      <c r="D510" s="532"/>
      <c r="E510" s="534">
        <f t="shared" si="7"/>
      </c>
    </row>
    <row r="511" spans="1:5" ht="12">
      <c r="A511" s="531"/>
      <c r="B511" s="532"/>
      <c r="C511" s="533"/>
      <c r="D511" s="532"/>
      <c r="E511" s="534">
        <f t="shared" si="7"/>
      </c>
    </row>
    <row r="512" spans="1:5" ht="12">
      <c r="A512" s="531"/>
      <c r="B512" s="532"/>
      <c r="C512" s="533"/>
      <c r="D512" s="532"/>
      <c r="E512" s="534">
        <f t="shared" si="7"/>
      </c>
    </row>
    <row r="513" spans="1:5" ht="12">
      <c r="A513" s="531"/>
      <c r="B513" s="532"/>
      <c r="C513" s="533"/>
      <c r="D513" s="532"/>
      <c r="E513" s="534">
        <f t="shared" si="7"/>
      </c>
    </row>
    <row r="514" spans="1:5" ht="12">
      <c r="A514" s="531"/>
      <c r="B514" s="532"/>
      <c r="C514" s="533"/>
      <c r="D514" s="532"/>
      <c r="E514" s="534">
        <f t="shared" si="7"/>
      </c>
    </row>
    <row r="515" spans="1:5" ht="12">
      <c r="A515" s="531"/>
      <c r="B515" s="532"/>
      <c r="C515" s="533"/>
      <c r="D515" s="532"/>
      <c r="E515" s="534">
        <f aca="true" t="shared" si="8" ref="E515:E578">IF(B515&lt;&gt;0,IF(ABS(B515-D515)&gt;0.1,"KO","OK"),"")</f>
      </c>
    </row>
    <row r="516" spans="1:5" ht="12">
      <c r="A516" s="531"/>
      <c r="B516" s="532"/>
      <c r="C516" s="533"/>
      <c r="D516" s="532"/>
      <c r="E516" s="534">
        <f t="shared" si="8"/>
      </c>
    </row>
    <row r="517" spans="1:5" ht="12">
      <c r="A517" s="531"/>
      <c r="B517" s="532"/>
      <c r="C517" s="533"/>
      <c r="D517" s="532"/>
      <c r="E517" s="534">
        <f t="shared" si="8"/>
      </c>
    </row>
    <row r="518" spans="1:5" ht="12">
      <c r="A518" s="531"/>
      <c r="B518" s="532"/>
      <c r="C518" s="533"/>
      <c r="D518" s="532"/>
      <c r="E518" s="534">
        <f t="shared" si="8"/>
      </c>
    </row>
    <row r="519" spans="1:5" ht="12">
      <c r="A519" s="531"/>
      <c r="B519" s="532"/>
      <c r="C519" s="533"/>
      <c r="D519" s="532"/>
      <c r="E519" s="534">
        <f t="shared" si="8"/>
      </c>
    </row>
    <row r="520" spans="1:5" ht="12">
      <c r="A520" s="531"/>
      <c r="B520" s="532"/>
      <c r="C520" s="533"/>
      <c r="D520" s="532"/>
      <c r="E520" s="534">
        <f t="shared" si="8"/>
      </c>
    </row>
    <row r="521" spans="1:5" ht="12">
      <c r="A521" s="531"/>
      <c r="B521" s="532"/>
      <c r="C521" s="533"/>
      <c r="D521" s="532"/>
      <c r="E521" s="534">
        <f t="shared" si="8"/>
      </c>
    </row>
    <row r="522" spans="1:5" ht="12">
      <c r="A522" s="531"/>
      <c r="B522" s="532"/>
      <c r="C522" s="533"/>
      <c r="D522" s="532"/>
      <c r="E522" s="534">
        <f t="shared" si="8"/>
      </c>
    </row>
    <row r="523" spans="1:5" ht="12">
      <c r="A523" s="531"/>
      <c r="B523" s="532"/>
      <c r="C523" s="533"/>
      <c r="D523" s="532"/>
      <c r="E523" s="534">
        <f t="shared" si="8"/>
      </c>
    </row>
    <row r="524" spans="1:5" ht="12">
      <c r="A524" s="531"/>
      <c r="B524" s="532"/>
      <c r="C524" s="533"/>
      <c r="D524" s="532"/>
      <c r="E524" s="534">
        <f t="shared" si="8"/>
      </c>
    </row>
    <row r="525" spans="1:5" ht="12">
      <c r="A525" s="531"/>
      <c r="B525" s="532"/>
      <c r="C525" s="533"/>
      <c r="D525" s="532"/>
      <c r="E525" s="534">
        <f t="shared" si="8"/>
      </c>
    </row>
    <row r="526" spans="1:5" ht="12">
      <c r="A526" s="531"/>
      <c r="B526" s="532"/>
      <c r="C526" s="533"/>
      <c r="D526" s="532"/>
      <c r="E526" s="534">
        <f t="shared" si="8"/>
      </c>
    </row>
    <row r="527" spans="1:5" ht="12">
      <c r="A527" s="531"/>
      <c r="B527" s="532"/>
      <c r="C527" s="533"/>
      <c r="D527" s="532"/>
      <c r="E527" s="534">
        <f t="shared" si="8"/>
      </c>
    </row>
    <row r="528" spans="1:5" ht="12">
      <c r="A528" s="531"/>
      <c r="B528" s="532"/>
      <c r="C528" s="533"/>
      <c r="D528" s="532"/>
      <c r="E528" s="534">
        <f t="shared" si="8"/>
      </c>
    </row>
    <row r="529" spans="1:5" ht="12">
      <c r="A529" s="531"/>
      <c r="B529" s="532"/>
      <c r="C529" s="533"/>
      <c r="D529" s="532"/>
      <c r="E529" s="534">
        <f t="shared" si="8"/>
      </c>
    </row>
    <row r="530" spans="1:5" ht="12">
      <c r="A530" s="531"/>
      <c r="B530" s="532"/>
      <c r="C530" s="533"/>
      <c r="D530" s="532"/>
      <c r="E530" s="534">
        <f t="shared" si="8"/>
      </c>
    </row>
    <row r="531" spans="1:5" ht="12">
      <c r="A531" s="531"/>
      <c r="B531" s="532"/>
      <c r="C531" s="533"/>
      <c r="D531" s="532"/>
      <c r="E531" s="534">
        <f t="shared" si="8"/>
      </c>
    </row>
    <row r="532" spans="1:5" ht="12">
      <c r="A532" s="531"/>
      <c r="B532" s="532"/>
      <c r="C532" s="533"/>
      <c r="D532" s="532"/>
      <c r="E532" s="534">
        <f t="shared" si="8"/>
      </c>
    </row>
    <row r="533" spans="1:5" ht="12">
      <c r="A533" s="531"/>
      <c r="B533" s="532"/>
      <c r="C533" s="533"/>
      <c r="D533" s="532"/>
      <c r="E533" s="534">
        <f t="shared" si="8"/>
      </c>
    </row>
    <row r="534" spans="1:5" ht="12">
      <c r="A534" s="531"/>
      <c r="B534" s="532"/>
      <c r="C534" s="533"/>
      <c r="D534" s="532"/>
      <c r="E534" s="534">
        <f t="shared" si="8"/>
      </c>
    </row>
    <row r="535" spans="1:5" ht="12">
      <c r="A535" s="531"/>
      <c r="B535" s="532"/>
      <c r="C535" s="533"/>
      <c r="D535" s="532"/>
      <c r="E535" s="534">
        <f t="shared" si="8"/>
      </c>
    </row>
    <row r="536" spans="1:5" ht="12">
      <c r="A536" s="531"/>
      <c r="B536" s="532"/>
      <c r="C536" s="533"/>
      <c r="D536" s="532"/>
      <c r="E536" s="534">
        <f t="shared" si="8"/>
      </c>
    </row>
    <row r="537" spans="1:5" ht="12">
      <c r="A537" s="531"/>
      <c r="B537" s="532"/>
      <c r="C537" s="533"/>
      <c r="D537" s="532"/>
      <c r="E537" s="534">
        <f t="shared" si="8"/>
      </c>
    </row>
    <row r="538" spans="1:5" ht="12">
      <c r="A538" s="531"/>
      <c r="B538" s="532"/>
      <c r="C538" s="533"/>
      <c r="D538" s="532"/>
      <c r="E538" s="534">
        <f t="shared" si="8"/>
      </c>
    </row>
    <row r="539" spans="1:5" ht="12">
      <c r="A539" s="531"/>
      <c r="B539" s="532"/>
      <c r="C539" s="533"/>
      <c r="D539" s="532"/>
      <c r="E539" s="534">
        <f t="shared" si="8"/>
      </c>
    </row>
    <row r="540" spans="1:5" ht="12">
      <c r="A540" s="531"/>
      <c r="B540" s="532"/>
      <c r="C540" s="533"/>
      <c r="D540" s="532"/>
      <c r="E540" s="534">
        <f t="shared" si="8"/>
      </c>
    </row>
    <row r="541" spans="1:5" ht="12">
      <c r="A541" s="531"/>
      <c r="B541" s="532"/>
      <c r="C541" s="533"/>
      <c r="D541" s="532"/>
      <c r="E541" s="534">
        <f t="shared" si="8"/>
      </c>
    </row>
    <row r="542" spans="1:5" ht="12">
      <c r="A542" s="531"/>
      <c r="B542" s="532"/>
      <c r="C542" s="533"/>
      <c r="D542" s="532"/>
      <c r="E542" s="534">
        <f t="shared" si="8"/>
      </c>
    </row>
    <row r="543" spans="1:5" ht="12">
      <c r="A543" s="531"/>
      <c r="B543" s="532"/>
      <c r="C543" s="533"/>
      <c r="D543" s="532"/>
      <c r="E543" s="534">
        <f t="shared" si="8"/>
      </c>
    </row>
    <row r="544" spans="1:5" ht="12">
      <c r="A544" s="531"/>
      <c r="B544" s="532"/>
      <c r="C544" s="533"/>
      <c r="D544" s="532"/>
      <c r="E544" s="534">
        <f t="shared" si="8"/>
      </c>
    </row>
    <row r="545" spans="1:5" ht="12">
      <c r="A545" s="531"/>
      <c r="B545" s="532"/>
      <c r="C545" s="533"/>
      <c r="D545" s="532"/>
      <c r="E545" s="534">
        <f t="shared" si="8"/>
      </c>
    </row>
    <row r="546" spans="1:5" ht="12">
      <c r="A546" s="531"/>
      <c r="B546" s="532"/>
      <c r="C546" s="533"/>
      <c r="D546" s="532"/>
      <c r="E546" s="534">
        <f t="shared" si="8"/>
      </c>
    </row>
    <row r="547" spans="1:5" ht="12">
      <c r="A547" s="531"/>
      <c r="B547" s="532"/>
      <c r="C547" s="533"/>
      <c r="D547" s="532"/>
      <c r="E547" s="534">
        <f t="shared" si="8"/>
      </c>
    </row>
    <row r="548" spans="1:5" ht="12">
      <c r="A548" s="531"/>
      <c r="B548" s="532"/>
      <c r="C548" s="533"/>
      <c r="D548" s="532"/>
      <c r="E548" s="534">
        <f t="shared" si="8"/>
      </c>
    </row>
    <row r="549" spans="1:5" ht="12">
      <c r="A549" s="531"/>
      <c r="B549" s="532"/>
      <c r="C549" s="533"/>
      <c r="D549" s="532"/>
      <c r="E549" s="534">
        <f t="shared" si="8"/>
      </c>
    </row>
    <row r="550" spans="1:5" ht="12">
      <c r="A550" s="531"/>
      <c r="B550" s="532"/>
      <c r="C550" s="533"/>
      <c r="D550" s="532"/>
      <c r="E550" s="534">
        <f t="shared" si="8"/>
      </c>
    </row>
    <row r="551" spans="1:5" ht="12">
      <c r="A551" s="531"/>
      <c r="B551" s="532"/>
      <c r="C551" s="533"/>
      <c r="D551" s="532"/>
      <c r="E551" s="534">
        <f t="shared" si="8"/>
      </c>
    </row>
    <row r="552" spans="1:5" ht="12">
      <c r="A552" s="531"/>
      <c r="B552" s="532"/>
      <c r="C552" s="533"/>
      <c r="D552" s="532"/>
      <c r="E552" s="534">
        <f t="shared" si="8"/>
      </c>
    </row>
    <row r="553" spans="1:5" ht="12">
      <c r="A553" s="531"/>
      <c r="B553" s="532"/>
      <c r="C553" s="533"/>
      <c r="D553" s="532"/>
      <c r="E553" s="534">
        <f t="shared" si="8"/>
      </c>
    </row>
    <row r="554" spans="1:5" ht="12">
      <c r="A554" s="531"/>
      <c r="B554" s="532"/>
      <c r="C554" s="533"/>
      <c r="D554" s="532"/>
      <c r="E554" s="534">
        <f t="shared" si="8"/>
      </c>
    </row>
    <row r="555" spans="1:5" ht="12">
      <c r="A555" s="531"/>
      <c r="B555" s="532"/>
      <c r="C555" s="533"/>
      <c r="D555" s="532"/>
      <c r="E555" s="534">
        <f t="shared" si="8"/>
      </c>
    </row>
    <row r="556" spans="1:5" ht="12">
      <c r="A556" s="531"/>
      <c r="B556" s="532"/>
      <c r="C556" s="533"/>
      <c r="D556" s="532"/>
      <c r="E556" s="534">
        <f t="shared" si="8"/>
      </c>
    </row>
    <row r="557" spans="1:5" ht="12">
      <c r="A557" s="531"/>
      <c r="B557" s="532"/>
      <c r="C557" s="533"/>
      <c r="D557" s="532"/>
      <c r="E557" s="534">
        <f t="shared" si="8"/>
      </c>
    </row>
    <row r="558" spans="1:5" ht="12">
      <c r="A558" s="531"/>
      <c r="B558" s="532"/>
      <c r="C558" s="533"/>
      <c r="D558" s="532"/>
      <c r="E558" s="534">
        <f t="shared" si="8"/>
      </c>
    </row>
    <row r="559" spans="1:5" ht="12">
      <c r="A559" s="531"/>
      <c r="B559" s="532"/>
      <c r="C559" s="533"/>
      <c r="D559" s="532"/>
      <c r="E559" s="534">
        <f t="shared" si="8"/>
      </c>
    </row>
    <row r="560" spans="1:5" ht="12">
      <c r="A560" s="531"/>
      <c r="B560" s="532"/>
      <c r="C560" s="533"/>
      <c r="D560" s="532"/>
      <c r="E560" s="534">
        <f t="shared" si="8"/>
      </c>
    </row>
    <row r="561" spans="1:5" ht="12">
      <c r="A561" s="531"/>
      <c r="B561" s="532"/>
      <c r="C561" s="533"/>
      <c r="D561" s="532"/>
      <c r="E561" s="534">
        <f t="shared" si="8"/>
      </c>
    </row>
    <row r="562" spans="1:5" ht="12">
      <c r="A562" s="531"/>
      <c r="B562" s="532"/>
      <c r="C562" s="533"/>
      <c r="D562" s="532"/>
      <c r="E562" s="534">
        <f t="shared" si="8"/>
      </c>
    </row>
    <row r="563" spans="1:5" ht="12">
      <c r="A563" s="531"/>
      <c r="B563" s="532"/>
      <c r="C563" s="533"/>
      <c r="D563" s="532"/>
      <c r="E563" s="534">
        <f t="shared" si="8"/>
      </c>
    </row>
    <row r="564" spans="1:5" ht="12">
      <c r="A564" s="531"/>
      <c r="B564" s="532"/>
      <c r="C564" s="533"/>
      <c r="D564" s="532"/>
      <c r="E564" s="534">
        <f t="shared" si="8"/>
      </c>
    </row>
    <row r="565" spans="1:5" ht="12">
      <c r="A565" s="531"/>
      <c r="B565" s="532"/>
      <c r="C565" s="533"/>
      <c r="D565" s="532"/>
      <c r="E565" s="534">
        <f t="shared" si="8"/>
      </c>
    </row>
    <row r="566" spans="1:5" ht="12">
      <c r="A566" s="531"/>
      <c r="B566" s="532"/>
      <c r="C566" s="533"/>
      <c r="D566" s="532"/>
      <c r="E566" s="534">
        <f t="shared" si="8"/>
      </c>
    </row>
    <row r="567" spans="1:5" ht="12">
      <c r="A567" s="531"/>
      <c r="B567" s="532"/>
      <c r="C567" s="533"/>
      <c r="D567" s="532"/>
      <c r="E567" s="534">
        <f t="shared" si="8"/>
      </c>
    </row>
    <row r="568" spans="1:5" ht="12">
      <c r="A568" s="531"/>
      <c r="B568" s="532"/>
      <c r="C568" s="533"/>
      <c r="D568" s="532"/>
      <c r="E568" s="534">
        <f t="shared" si="8"/>
      </c>
    </row>
    <row r="569" spans="1:5" ht="12">
      <c r="A569" s="531"/>
      <c r="B569" s="532"/>
      <c r="C569" s="533"/>
      <c r="D569" s="532"/>
      <c r="E569" s="534">
        <f t="shared" si="8"/>
      </c>
    </row>
    <row r="570" spans="1:5" ht="12">
      <c r="A570" s="531"/>
      <c r="B570" s="532"/>
      <c r="C570" s="533"/>
      <c r="D570" s="532"/>
      <c r="E570" s="534">
        <f t="shared" si="8"/>
      </c>
    </row>
    <row r="571" spans="1:5" ht="12">
      <c r="A571" s="531"/>
      <c r="B571" s="532"/>
      <c r="C571" s="533"/>
      <c r="D571" s="532"/>
      <c r="E571" s="534">
        <f t="shared" si="8"/>
      </c>
    </row>
    <row r="572" spans="1:5" ht="12">
      <c r="A572" s="531"/>
      <c r="B572" s="532"/>
      <c r="C572" s="533"/>
      <c r="D572" s="532"/>
      <c r="E572" s="534">
        <f t="shared" si="8"/>
      </c>
    </row>
    <row r="573" spans="1:5" ht="12">
      <c r="A573" s="531"/>
      <c r="B573" s="532"/>
      <c r="C573" s="533"/>
      <c r="D573" s="532"/>
      <c r="E573" s="534">
        <f t="shared" si="8"/>
      </c>
    </row>
    <row r="574" spans="1:5" ht="12">
      <c r="A574" s="531"/>
      <c r="B574" s="532"/>
      <c r="C574" s="533"/>
      <c r="D574" s="532"/>
      <c r="E574" s="534">
        <f t="shared" si="8"/>
      </c>
    </row>
    <row r="575" spans="1:5" ht="12">
      <c r="A575" s="531"/>
      <c r="B575" s="532"/>
      <c r="C575" s="533"/>
      <c r="D575" s="532"/>
      <c r="E575" s="534">
        <f t="shared" si="8"/>
      </c>
    </row>
    <row r="576" spans="1:5" ht="12">
      <c r="A576" s="531"/>
      <c r="B576" s="532"/>
      <c r="C576" s="533"/>
      <c r="D576" s="532"/>
      <c r="E576" s="534">
        <f t="shared" si="8"/>
      </c>
    </row>
    <row r="577" spans="1:5" ht="12">
      <c r="A577" s="531"/>
      <c r="B577" s="532"/>
      <c r="C577" s="533"/>
      <c r="D577" s="532"/>
      <c r="E577" s="534">
        <f t="shared" si="8"/>
      </c>
    </row>
    <row r="578" spans="1:5" ht="12">
      <c r="A578" s="531"/>
      <c r="B578" s="532"/>
      <c r="C578" s="533"/>
      <c r="D578" s="532"/>
      <c r="E578" s="534">
        <f t="shared" si="8"/>
      </c>
    </row>
    <row r="579" spans="1:5" ht="12">
      <c r="A579" s="531"/>
      <c r="B579" s="532"/>
      <c r="C579" s="533"/>
      <c r="D579" s="532"/>
      <c r="E579" s="534">
        <f aca="true" t="shared" si="9" ref="E579:E642">IF(B579&lt;&gt;0,IF(ABS(B579-D579)&gt;0.1,"KO","OK"),"")</f>
      </c>
    </row>
    <row r="580" spans="1:5" ht="12">
      <c r="A580" s="531"/>
      <c r="B580" s="532"/>
      <c r="C580" s="533"/>
      <c r="D580" s="532"/>
      <c r="E580" s="534">
        <f t="shared" si="9"/>
      </c>
    </row>
    <row r="581" spans="1:5" ht="12">
      <c r="A581" s="531"/>
      <c r="B581" s="532"/>
      <c r="C581" s="533"/>
      <c r="D581" s="532"/>
      <c r="E581" s="534">
        <f t="shared" si="9"/>
      </c>
    </row>
    <row r="582" spans="1:5" ht="12">
      <c r="A582" s="531"/>
      <c r="B582" s="532"/>
      <c r="C582" s="533"/>
      <c r="D582" s="532"/>
      <c r="E582" s="534">
        <f t="shared" si="9"/>
      </c>
    </row>
    <row r="583" spans="1:5" ht="12">
      <c r="A583" s="531"/>
      <c r="B583" s="532"/>
      <c r="C583" s="533"/>
      <c r="D583" s="532"/>
      <c r="E583" s="534">
        <f t="shared" si="9"/>
      </c>
    </row>
    <row r="584" spans="1:5" ht="12">
      <c r="A584" s="531"/>
      <c r="B584" s="532"/>
      <c r="C584" s="533"/>
      <c r="D584" s="532"/>
      <c r="E584" s="534">
        <f t="shared" si="9"/>
      </c>
    </row>
    <row r="585" spans="1:5" ht="12">
      <c r="A585" s="531"/>
      <c r="B585" s="532"/>
      <c r="C585" s="533"/>
      <c r="D585" s="532"/>
      <c r="E585" s="534">
        <f t="shared" si="9"/>
      </c>
    </row>
    <row r="586" spans="1:5" ht="12">
      <c r="A586" s="531"/>
      <c r="B586" s="532"/>
      <c r="C586" s="533"/>
      <c r="D586" s="532"/>
      <c r="E586" s="534">
        <f t="shared" si="9"/>
      </c>
    </row>
    <row r="587" spans="1:5" ht="12">
      <c r="A587" s="531"/>
      <c r="B587" s="532"/>
      <c r="C587" s="533"/>
      <c r="D587" s="532"/>
      <c r="E587" s="534">
        <f t="shared" si="9"/>
      </c>
    </row>
    <row r="588" spans="1:5" ht="12">
      <c r="A588" s="531"/>
      <c r="B588" s="532"/>
      <c r="C588" s="533"/>
      <c r="D588" s="532"/>
      <c r="E588" s="534">
        <f t="shared" si="9"/>
      </c>
    </row>
    <row r="589" spans="1:5" ht="12">
      <c r="A589" s="531"/>
      <c r="B589" s="532"/>
      <c r="C589" s="533"/>
      <c r="D589" s="532"/>
      <c r="E589" s="534">
        <f t="shared" si="9"/>
      </c>
    </row>
    <row r="590" spans="1:5" ht="12">
      <c r="A590" s="531"/>
      <c r="B590" s="532"/>
      <c r="C590" s="533"/>
      <c r="D590" s="532"/>
      <c r="E590" s="534">
        <f t="shared" si="9"/>
      </c>
    </row>
    <row r="591" spans="1:5" ht="12">
      <c r="A591" s="531"/>
      <c r="B591" s="532"/>
      <c r="C591" s="533"/>
      <c r="D591" s="532"/>
      <c r="E591" s="534">
        <f t="shared" si="9"/>
      </c>
    </row>
    <row r="592" spans="1:5" ht="12">
      <c r="A592" s="531"/>
      <c r="B592" s="532"/>
      <c r="C592" s="533"/>
      <c r="D592" s="532"/>
      <c r="E592" s="534">
        <f t="shared" si="9"/>
      </c>
    </row>
    <row r="593" spans="1:5" ht="12">
      <c r="A593" s="531"/>
      <c r="B593" s="532"/>
      <c r="C593" s="533"/>
      <c r="D593" s="532"/>
      <c r="E593" s="534">
        <f t="shared" si="9"/>
      </c>
    </row>
    <row r="594" spans="1:5" ht="12">
      <c r="A594" s="531"/>
      <c r="B594" s="532"/>
      <c r="C594" s="533"/>
      <c r="D594" s="532"/>
      <c r="E594" s="534">
        <f t="shared" si="9"/>
      </c>
    </row>
    <row r="595" spans="1:5" ht="12">
      <c r="A595" s="531"/>
      <c r="B595" s="532"/>
      <c r="C595" s="533"/>
      <c r="D595" s="532"/>
      <c r="E595" s="534">
        <f t="shared" si="9"/>
      </c>
    </row>
    <row r="596" spans="1:5" ht="12">
      <c r="A596" s="531"/>
      <c r="B596" s="532"/>
      <c r="C596" s="533"/>
      <c r="D596" s="532"/>
      <c r="E596" s="534">
        <f t="shared" si="9"/>
      </c>
    </row>
    <row r="597" spans="1:5" ht="12">
      <c r="A597" s="531"/>
      <c r="B597" s="532"/>
      <c r="C597" s="533"/>
      <c r="D597" s="532"/>
      <c r="E597" s="534">
        <f t="shared" si="9"/>
      </c>
    </row>
    <row r="598" spans="1:5" ht="12">
      <c r="A598" s="531"/>
      <c r="B598" s="532"/>
      <c r="C598" s="533"/>
      <c r="D598" s="532"/>
      <c r="E598" s="534">
        <f t="shared" si="9"/>
      </c>
    </row>
    <row r="599" spans="1:5" ht="12">
      <c r="A599" s="531"/>
      <c r="B599" s="532"/>
      <c r="C599" s="533"/>
      <c r="D599" s="532"/>
      <c r="E599" s="534">
        <f t="shared" si="9"/>
      </c>
    </row>
    <row r="600" spans="1:5" ht="12">
      <c r="A600" s="531"/>
      <c r="B600" s="532"/>
      <c r="C600" s="533"/>
      <c r="D600" s="532"/>
      <c r="E600" s="534">
        <f t="shared" si="9"/>
      </c>
    </row>
    <row r="601" spans="1:5" ht="12">
      <c r="A601" s="531"/>
      <c r="B601" s="532"/>
      <c r="C601" s="533"/>
      <c r="D601" s="532"/>
      <c r="E601" s="534">
        <f t="shared" si="9"/>
      </c>
    </row>
    <row r="602" spans="1:5" ht="12">
      <c r="A602" s="531"/>
      <c r="B602" s="532"/>
      <c r="C602" s="533"/>
      <c r="D602" s="532"/>
      <c r="E602" s="534">
        <f t="shared" si="9"/>
      </c>
    </row>
    <row r="603" spans="1:5" ht="12">
      <c r="A603" s="531"/>
      <c r="B603" s="532"/>
      <c r="C603" s="533"/>
      <c r="D603" s="532"/>
      <c r="E603" s="534">
        <f t="shared" si="9"/>
      </c>
    </row>
    <row r="604" spans="1:5" ht="12">
      <c r="A604" s="531"/>
      <c r="B604" s="532"/>
      <c r="C604" s="533"/>
      <c r="D604" s="532"/>
      <c r="E604" s="534">
        <f t="shared" si="9"/>
      </c>
    </row>
    <row r="605" spans="1:5" ht="12">
      <c r="A605" s="531"/>
      <c r="B605" s="532"/>
      <c r="C605" s="533"/>
      <c r="D605" s="532"/>
      <c r="E605" s="534">
        <f t="shared" si="9"/>
      </c>
    </row>
    <row r="606" spans="1:5" ht="12">
      <c r="A606" s="531"/>
      <c r="B606" s="532"/>
      <c r="C606" s="533"/>
      <c r="D606" s="532"/>
      <c r="E606" s="534">
        <f t="shared" si="9"/>
      </c>
    </row>
    <row r="607" spans="1:5" ht="12">
      <c r="A607" s="531"/>
      <c r="B607" s="532"/>
      <c r="C607" s="533"/>
      <c r="D607" s="532"/>
      <c r="E607" s="534">
        <f t="shared" si="9"/>
      </c>
    </row>
    <row r="608" spans="1:5" ht="12">
      <c r="A608" s="531"/>
      <c r="B608" s="532"/>
      <c r="C608" s="533"/>
      <c r="D608" s="532"/>
      <c r="E608" s="534">
        <f t="shared" si="9"/>
      </c>
    </row>
    <row r="609" spans="1:5" ht="12">
      <c r="A609" s="531"/>
      <c r="B609" s="532"/>
      <c r="C609" s="533"/>
      <c r="D609" s="532"/>
      <c r="E609" s="534">
        <f t="shared" si="9"/>
      </c>
    </row>
    <row r="610" spans="1:5" ht="12">
      <c r="A610" s="531"/>
      <c r="B610" s="532"/>
      <c r="C610" s="533"/>
      <c r="D610" s="532"/>
      <c r="E610" s="534">
        <f t="shared" si="9"/>
      </c>
    </row>
    <row r="611" spans="1:5" ht="12">
      <c r="A611" s="531"/>
      <c r="B611" s="532"/>
      <c r="C611" s="533"/>
      <c r="D611" s="532"/>
      <c r="E611" s="534">
        <f t="shared" si="9"/>
      </c>
    </row>
    <row r="612" spans="1:5" ht="12">
      <c r="A612" s="531"/>
      <c r="B612" s="532"/>
      <c r="C612" s="533"/>
      <c r="D612" s="532"/>
      <c r="E612" s="534">
        <f t="shared" si="9"/>
      </c>
    </row>
    <row r="613" spans="1:5" ht="12">
      <c r="A613" s="531"/>
      <c r="B613" s="532"/>
      <c r="C613" s="533"/>
      <c r="D613" s="532"/>
      <c r="E613" s="534">
        <f t="shared" si="9"/>
      </c>
    </row>
    <row r="614" spans="1:5" ht="12">
      <c r="A614" s="531"/>
      <c r="B614" s="532"/>
      <c r="C614" s="533"/>
      <c r="D614" s="532"/>
      <c r="E614" s="534">
        <f t="shared" si="9"/>
      </c>
    </row>
    <row r="615" spans="1:5" ht="12">
      <c r="A615" s="531"/>
      <c r="B615" s="532"/>
      <c r="C615" s="533"/>
      <c r="D615" s="532"/>
      <c r="E615" s="534">
        <f t="shared" si="9"/>
      </c>
    </row>
    <row r="616" spans="1:5" ht="12">
      <c r="A616" s="531"/>
      <c r="B616" s="532"/>
      <c r="C616" s="533"/>
      <c r="D616" s="532"/>
      <c r="E616" s="534">
        <f t="shared" si="9"/>
      </c>
    </row>
    <row r="617" spans="1:5" ht="12">
      <c r="A617" s="531"/>
      <c r="B617" s="532"/>
      <c r="C617" s="533"/>
      <c r="D617" s="532"/>
      <c r="E617" s="534">
        <f t="shared" si="9"/>
      </c>
    </row>
    <row r="618" spans="1:5" ht="12">
      <c r="A618" s="531"/>
      <c r="B618" s="532"/>
      <c r="C618" s="533"/>
      <c r="D618" s="532"/>
      <c r="E618" s="534">
        <f t="shared" si="9"/>
      </c>
    </row>
    <row r="619" spans="1:5" ht="12">
      <c r="A619" s="531"/>
      <c r="B619" s="532"/>
      <c r="C619" s="533"/>
      <c r="D619" s="532"/>
      <c r="E619" s="534">
        <f t="shared" si="9"/>
      </c>
    </row>
    <row r="620" spans="1:5" ht="12">
      <c r="A620" s="531"/>
      <c r="B620" s="532"/>
      <c r="C620" s="533"/>
      <c r="D620" s="532"/>
      <c r="E620" s="534">
        <f t="shared" si="9"/>
      </c>
    </row>
    <row r="621" spans="1:5" ht="12">
      <c r="A621" s="531"/>
      <c r="B621" s="532"/>
      <c r="C621" s="533"/>
      <c r="D621" s="532"/>
      <c r="E621" s="534">
        <f t="shared" si="9"/>
      </c>
    </row>
    <row r="622" spans="1:5" ht="12">
      <c r="A622" s="531"/>
      <c r="B622" s="532"/>
      <c r="C622" s="533"/>
      <c r="D622" s="532"/>
      <c r="E622" s="534">
        <f t="shared" si="9"/>
      </c>
    </row>
    <row r="623" spans="1:5" ht="12">
      <c r="A623" s="531"/>
      <c r="B623" s="532"/>
      <c r="C623" s="533"/>
      <c r="D623" s="532"/>
      <c r="E623" s="534">
        <f t="shared" si="9"/>
      </c>
    </row>
    <row r="624" spans="1:5" ht="12">
      <c r="A624" s="531"/>
      <c r="B624" s="532"/>
      <c r="C624" s="533"/>
      <c r="D624" s="532"/>
      <c r="E624" s="534">
        <f t="shared" si="9"/>
      </c>
    </row>
    <row r="625" spans="1:5" ht="12">
      <c r="A625" s="531"/>
      <c r="B625" s="532"/>
      <c r="C625" s="533"/>
      <c r="D625" s="532"/>
      <c r="E625" s="534">
        <f>IF(B625&lt;&gt;0,IF(ABS(B625-D625)&gt;0.1,"KO","OK"),"")</f>
      </c>
    </row>
    <row r="626" spans="1:5" ht="12">
      <c r="A626" s="531"/>
      <c r="B626" s="532"/>
      <c r="C626" s="533"/>
      <c r="D626" s="532"/>
      <c r="E626" s="534">
        <f t="shared" si="9"/>
      </c>
    </row>
    <row r="627" spans="1:5" ht="12">
      <c r="A627" s="531"/>
      <c r="B627" s="532"/>
      <c r="C627" s="533"/>
      <c r="D627" s="532"/>
      <c r="E627" s="534">
        <f t="shared" si="9"/>
      </c>
    </row>
    <row r="628" spans="1:5" ht="12">
      <c r="A628" s="531"/>
      <c r="B628" s="532"/>
      <c r="C628" s="533"/>
      <c r="D628" s="532"/>
      <c r="E628" s="534">
        <f t="shared" si="9"/>
      </c>
    </row>
    <row r="629" spans="1:5" ht="12">
      <c r="A629" s="531"/>
      <c r="B629" s="532"/>
      <c r="C629" s="533"/>
      <c r="D629" s="532"/>
      <c r="E629" s="534">
        <f t="shared" si="9"/>
      </c>
    </row>
    <row r="630" spans="1:5" ht="12">
      <c r="A630" s="531"/>
      <c r="B630" s="532"/>
      <c r="C630" s="533"/>
      <c r="D630" s="532"/>
      <c r="E630" s="534">
        <f t="shared" si="9"/>
      </c>
    </row>
    <row r="631" spans="1:5" ht="12">
      <c r="A631" s="531"/>
      <c r="B631" s="532"/>
      <c r="C631" s="533"/>
      <c r="D631" s="532"/>
      <c r="E631" s="534">
        <f t="shared" si="9"/>
      </c>
    </row>
    <row r="632" spans="1:5" ht="12">
      <c r="A632" s="531"/>
      <c r="B632" s="532"/>
      <c r="C632" s="533"/>
      <c r="D632" s="532"/>
      <c r="E632" s="534">
        <f t="shared" si="9"/>
      </c>
    </row>
    <row r="633" spans="1:5" ht="12">
      <c r="A633" s="531"/>
      <c r="B633" s="532"/>
      <c r="C633" s="533"/>
      <c r="D633" s="532"/>
      <c r="E633" s="534">
        <f t="shared" si="9"/>
      </c>
    </row>
    <row r="634" spans="1:5" ht="12">
      <c r="A634" s="531"/>
      <c r="B634" s="532"/>
      <c r="C634" s="533"/>
      <c r="D634" s="532"/>
      <c r="E634" s="534">
        <f t="shared" si="9"/>
      </c>
    </row>
    <row r="635" spans="1:5" ht="12">
      <c r="A635" s="531"/>
      <c r="B635" s="532"/>
      <c r="C635" s="533"/>
      <c r="D635" s="532"/>
      <c r="E635" s="534">
        <f t="shared" si="9"/>
      </c>
    </row>
    <row r="636" spans="1:5" ht="12">
      <c r="A636" s="531"/>
      <c r="B636" s="532"/>
      <c r="C636" s="533"/>
      <c r="D636" s="532"/>
      <c r="E636" s="534">
        <f t="shared" si="9"/>
      </c>
    </row>
    <row r="637" spans="1:5" ht="12">
      <c r="A637" s="531"/>
      <c r="B637" s="532"/>
      <c r="C637" s="533"/>
      <c r="D637" s="532"/>
      <c r="E637" s="534">
        <f t="shared" si="9"/>
      </c>
    </row>
    <row r="638" spans="1:5" ht="12">
      <c r="A638" s="531"/>
      <c r="B638" s="532"/>
      <c r="C638" s="533"/>
      <c r="D638" s="532"/>
      <c r="E638" s="534">
        <f t="shared" si="9"/>
      </c>
    </row>
    <row r="639" spans="1:5" ht="12">
      <c r="A639" s="531"/>
      <c r="B639" s="532"/>
      <c r="C639" s="533"/>
      <c r="D639" s="532"/>
      <c r="E639" s="534">
        <f t="shared" si="9"/>
      </c>
    </row>
    <row r="640" spans="1:5" ht="12">
      <c r="A640" s="531"/>
      <c r="B640" s="532"/>
      <c r="C640" s="533"/>
      <c r="D640" s="532"/>
      <c r="E640" s="534">
        <f t="shared" si="9"/>
      </c>
    </row>
    <row r="641" spans="1:5" ht="12">
      <c r="A641" s="531"/>
      <c r="B641" s="532"/>
      <c r="C641" s="533"/>
      <c r="D641" s="532"/>
      <c r="E641" s="534">
        <f t="shared" si="9"/>
      </c>
    </row>
    <row r="642" spans="1:5" ht="12">
      <c r="A642" s="531"/>
      <c r="B642" s="532"/>
      <c r="C642" s="533"/>
      <c r="D642" s="532"/>
      <c r="E642" s="534">
        <f t="shared" si="9"/>
      </c>
    </row>
    <row r="643" spans="1:5" ht="12">
      <c r="A643" s="531"/>
      <c r="B643" s="532"/>
      <c r="C643" s="533"/>
      <c r="D643" s="532"/>
      <c r="E643" s="534">
        <f aca="true" t="shared" si="10" ref="E643:E650">IF(B643&lt;&gt;0,IF(ABS(B643-D643)&gt;0.1,"KO","OK"),"")</f>
      </c>
    </row>
    <row r="644" spans="1:5" ht="12">
      <c r="A644" s="531"/>
      <c r="B644" s="532"/>
      <c r="C644" s="533"/>
      <c r="D644" s="532"/>
      <c r="E644" s="534">
        <f t="shared" si="10"/>
      </c>
    </row>
    <row r="645" spans="1:5" ht="12">
      <c r="A645" s="531"/>
      <c r="B645" s="532"/>
      <c r="C645" s="533"/>
      <c r="D645" s="532"/>
      <c r="E645" s="534">
        <f t="shared" si="10"/>
      </c>
    </row>
    <row r="646" spans="1:5" ht="12">
      <c r="A646" s="531"/>
      <c r="B646" s="532"/>
      <c r="C646" s="533"/>
      <c r="D646" s="532"/>
      <c r="E646" s="534">
        <f t="shared" si="10"/>
      </c>
    </row>
    <row r="647" spans="1:5" ht="12">
      <c r="A647" s="531"/>
      <c r="B647" s="532"/>
      <c r="C647" s="533"/>
      <c r="D647" s="532"/>
      <c r="E647" s="534">
        <f t="shared" si="10"/>
      </c>
    </row>
    <row r="648" spans="1:5" ht="12">
      <c r="A648" s="531"/>
      <c r="B648" s="532"/>
      <c r="C648" s="533"/>
      <c r="D648" s="532"/>
      <c r="E648" s="534">
        <f t="shared" si="10"/>
      </c>
    </row>
    <row r="649" spans="1:5" ht="12">
      <c r="A649" s="531"/>
      <c r="B649" s="532"/>
      <c r="C649" s="533"/>
      <c r="D649" s="532"/>
      <c r="E649" s="534">
        <f t="shared" si="10"/>
      </c>
    </row>
    <row r="650" spans="1:5" ht="12">
      <c r="A650" s="531"/>
      <c r="B650" s="532"/>
      <c r="C650" s="533"/>
      <c r="D650" s="532"/>
      <c r="E650" s="534">
        <f t="shared" si="10"/>
      </c>
    </row>
  </sheetData>
  <sheetProtection/>
  <mergeCells count="2">
    <mergeCell ref="A1:B1"/>
    <mergeCell ref="C1:E1"/>
  </mergeCells>
  <conditionalFormatting sqref="E3:E650">
    <cfRule type="cellIs" priority="1" dxfId="2" operator="equal" stopIfTrue="1">
      <formula>"KO"</formula>
    </cfRule>
    <cfRule type="cellIs" priority="2" dxfId="3" operator="equal" stopIfTrue="1">
      <formula>"OK"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N30"/>
  <sheetViews>
    <sheetView showGridLines="0" zoomScalePageLayoutView="0" workbookViewId="0" topLeftCell="B1">
      <selection activeCell="A1" sqref="A1"/>
    </sheetView>
  </sheetViews>
  <sheetFormatPr defaultColWidth="11.421875" defaultRowHeight="15"/>
  <cols>
    <col min="1" max="1" width="11.421875" style="176" hidden="1" customWidth="1"/>
    <col min="2" max="2" width="6.8515625" style="195" customWidth="1"/>
    <col min="3" max="3" width="42.57421875" style="176" customWidth="1"/>
    <col min="4" max="4" width="36.57421875" style="176" customWidth="1"/>
    <col min="5" max="5" width="10.7109375" style="196" customWidth="1"/>
    <col min="6" max="6" width="16.8515625" style="196" customWidth="1"/>
    <col min="7" max="9" width="10.7109375" style="196" customWidth="1"/>
    <col min="10" max="10" width="9.57421875" style="176" customWidth="1"/>
    <col min="11" max="11" width="0.2890625" style="176" customWidth="1"/>
    <col min="12" max="12" width="3.57421875" style="176" customWidth="1"/>
    <col min="13" max="13" width="11.28125" style="176" customWidth="1"/>
    <col min="14" max="14" width="11.28125" style="176" hidden="1" customWidth="1"/>
    <col min="15" max="15" width="11.28125" style="176" customWidth="1"/>
    <col min="16" max="16" width="0.5625" style="176" customWidth="1"/>
    <col min="17" max="16384" width="11.421875" style="176" customWidth="1"/>
  </cols>
  <sheetData>
    <row r="1" spans="1:12" ht="12">
      <c r="A1" s="200" t="s">
        <v>384</v>
      </c>
      <c r="B1" s="172"/>
      <c r="C1" s="173"/>
      <c r="D1" s="173"/>
      <c r="E1" s="174"/>
      <c r="F1" s="174"/>
      <c r="G1" s="174"/>
      <c r="H1" s="174"/>
      <c r="I1" s="174"/>
      <c r="J1" s="173"/>
      <c r="K1" s="173"/>
      <c r="L1" s="175"/>
    </row>
    <row r="2" spans="1:12" ht="38.25" customHeight="1">
      <c r="A2" s="198" t="s">
        <v>385</v>
      </c>
      <c r="B2" s="178"/>
      <c r="C2" s="421" t="s">
        <v>321</v>
      </c>
      <c r="D2" s="421"/>
      <c r="E2" s="421"/>
      <c r="F2" s="421"/>
      <c r="G2" s="421"/>
      <c r="H2" s="421"/>
      <c r="I2" s="421"/>
      <c r="J2" s="421"/>
      <c r="K2" s="421"/>
      <c r="L2" s="179"/>
    </row>
    <row r="3" spans="1:12" ht="12.75">
      <c r="A3" s="198">
        <v>421349200</v>
      </c>
      <c r="B3" s="178"/>
      <c r="C3" s="377"/>
      <c r="D3" s="377"/>
      <c r="E3" s="377"/>
      <c r="F3" s="377"/>
      <c r="G3" s="377"/>
      <c r="H3" s="377"/>
      <c r="I3" s="377"/>
      <c r="J3" s="377"/>
      <c r="K3" s="377"/>
      <c r="L3" s="179"/>
    </row>
    <row r="4" spans="1:12" ht="12">
      <c r="A4" s="198"/>
      <c r="B4" s="178"/>
      <c r="C4" s="180" t="s">
        <v>187</v>
      </c>
      <c r="D4" s="24"/>
      <c r="E4" s="181"/>
      <c r="F4" s="181"/>
      <c r="G4" s="181"/>
      <c r="H4" s="181"/>
      <c r="I4" s="181"/>
      <c r="J4" s="181"/>
      <c r="K4" s="181"/>
      <c r="L4" s="179"/>
    </row>
    <row r="5" spans="1:12" ht="12">
      <c r="A5" s="177" t="s">
        <v>238</v>
      </c>
      <c r="B5" s="178"/>
      <c r="C5" s="180"/>
      <c r="D5" s="182"/>
      <c r="E5" s="182"/>
      <c r="F5" s="182"/>
      <c r="G5" s="182"/>
      <c r="H5" s="182"/>
      <c r="I5" s="182"/>
      <c r="J5" s="182"/>
      <c r="K5" s="182"/>
      <c r="L5" s="179"/>
    </row>
    <row r="6" spans="1:12" ht="12.75">
      <c r="A6" s="177"/>
      <c r="B6" s="178"/>
      <c r="C6" s="183" t="s">
        <v>188</v>
      </c>
      <c r="D6" s="27" t="s">
        <v>237</v>
      </c>
      <c r="E6" s="182"/>
      <c r="F6" s="182"/>
      <c r="G6" s="182"/>
      <c r="H6" s="182"/>
      <c r="I6" s="182"/>
      <c r="J6" s="182"/>
      <c r="K6" s="182"/>
      <c r="L6" s="179"/>
    </row>
    <row r="7" spans="1:12" ht="12.75">
      <c r="A7" s="177"/>
      <c r="B7" s="178"/>
      <c r="C7" s="180"/>
      <c r="D7" s="182"/>
      <c r="E7" s="182"/>
      <c r="F7" s="182"/>
      <c r="G7" s="182"/>
      <c r="H7" s="182"/>
      <c r="I7" s="182"/>
      <c r="J7" s="182"/>
      <c r="K7" s="182"/>
      <c r="L7" s="179"/>
    </row>
    <row r="8" spans="1:12" ht="12">
      <c r="A8" s="177"/>
      <c r="B8" s="178"/>
      <c r="C8" s="183" t="s">
        <v>239</v>
      </c>
      <c r="D8" s="434"/>
      <c r="E8" s="434"/>
      <c r="F8" s="434"/>
      <c r="G8" s="434"/>
      <c r="H8" s="434"/>
      <c r="I8" s="434"/>
      <c r="J8" s="434"/>
      <c r="K8" s="434"/>
      <c r="L8" s="179"/>
    </row>
    <row r="9" spans="1:12" ht="12">
      <c r="A9" s="177"/>
      <c r="B9" s="178"/>
      <c r="C9" s="183"/>
      <c r="D9" s="181"/>
      <c r="E9" s="181"/>
      <c r="F9" s="181"/>
      <c r="G9" s="181"/>
      <c r="H9" s="181"/>
      <c r="I9" s="181"/>
      <c r="J9" s="181"/>
      <c r="K9" s="181"/>
      <c r="L9" s="179"/>
    </row>
    <row r="10" spans="1:12" ht="25.5" customHeight="1">
      <c r="A10" s="177"/>
      <c r="B10" s="178"/>
      <c r="C10" s="180" t="s">
        <v>189</v>
      </c>
      <c r="D10" s="434"/>
      <c r="E10" s="434"/>
      <c r="F10" s="434"/>
      <c r="G10" s="434"/>
      <c r="H10" s="434"/>
      <c r="I10" s="434"/>
      <c r="J10" s="434"/>
      <c r="K10" s="434"/>
      <c r="L10" s="179"/>
    </row>
    <row r="11" spans="1:12" ht="12">
      <c r="A11" s="177"/>
      <c r="B11" s="178"/>
      <c r="C11" s="180"/>
      <c r="D11" s="181"/>
      <c r="E11" s="182"/>
      <c r="F11" s="181"/>
      <c r="G11" s="181"/>
      <c r="H11" s="181"/>
      <c r="I11" s="181"/>
      <c r="J11" s="181"/>
      <c r="K11" s="181"/>
      <c r="L11" s="179"/>
    </row>
    <row r="12" spans="1:12" ht="12">
      <c r="A12" s="177"/>
      <c r="B12" s="178"/>
      <c r="C12" s="180" t="s">
        <v>190</v>
      </c>
      <c r="D12" s="25"/>
      <c r="E12" s="182"/>
      <c r="F12" s="181"/>
      <c r="G12" s="181"/>
      <c r="H12" s="181"/>
      <c r="I12" s="181"/>
      <c r="J12" s="181"/>
      <c r="K12" s="181"/>
      <c r="L12" s="179"/>
    </row>
    <row r="13" spans="1:12" ht="12">
      <c r="A13" s="177"/>
      <c r="B13" s="178"/>
      <c r="C13" s="180"/>
      <c r="D13" s="181"/>
      <c r="E13" s="182"/>
      <c r="F13" s="181"/>
      <c r="G13" s="181"/>
      <c r="H13" s="181"/>
      <c r="I13" s="181"/>
      <c r="J13" s="181"/>
      <c r="K13" s="181"/>
      <c r="L13" s="179"/>
    </row>
    <row r="14" spans="1:12" ht="12">
      <c r="A14" s="177"/>
      <c r="B14" s="178"/>
      <c r="C14" s="180" t="s">
        <v>191</v>
      </c>
      <c r="D14" s="25"/>
      <c r="E14" s="182"/>
      <c r="F14" s="181"/>
      <c r="G14" s="181"/>
      <c r="H14" s="181"/>
      <c r="I14" s="181"/>
      <c r="J14" s="181"/>
      <c r="K14" s="182"/>
      <c r="L14" s="179"/>
    </row>
    <row r="15" spans="1:12" ht="12">
      <c r="A15" s="177"/>
      <c r="B15" s="178"/>
      <c r="C15" s="180"/>
      <c r="D15" s="181"/>
      <c r="E15" s="182"/>
      <c r="F15" s="181"/>
      <c r="G15" s="181"/>
      <c r="H15" s="181"/>
      <c r="I15" s="181"/>
      <c r="J15" s="181"/>
      <c r="K15" s="182"/>
      <c r="L15" s="179"/>
    </row>
    <row r="16" spans="1:12" ht="12">
      <c r="A16" s="177"/>
      <c r="B16" s="178"/>
      <c r="C16" s="180" t="s">
        <v>192</v>
      </c>
      <c r="D16" s="344"/>
      <c r="E16" s="182"/>
      <c r="F16" s="181"/>
      <c r="G16" s="181"/>
      <c r="H16" s="181"/>
      <c r="I16" s="181"/>
      <c r="J16" s="181"/>
      <c r="K16" s="182"/>
      <c r="L16" s="179"/>
    </row>
    <row r="17" spans="1:12" ht="12">
      <c r="A17" s="177"/>
      <c r="B17" s="178"/>
      <c r="C17" s="180"/>
      <c r="D17" s="181"/>
      <c r="E17" s="182"/>
      <c r="F17" s="182"/>
      <c r="G17" s="182"/>
      <c r="H17" s="182"/>
      <c r="I17" s="182"/>
      <c r="J17" s="181"/>
      <c r="K17" s="182"/>
      <c r="L17" s="179"/>
    </row>
    <row r="18" spans="1:12" ht="24.75">
      <c r="A18" s="177"/>
      <c r="B18" s="178"/>
      <c r="C18" s="183" t="s">
        <v>248</v>
      </c>
      <c r="D18" s="344"/>
      <c r="E18" s="182"/>
      <c r="F18" s="182"/>
      <c r="G18" s="182"/>
      <c r="H18" s="182"/>
      <c r="I18" s="182"/>
      <c r="J18" s="181"/>
      <c r="K18" s="182"/>
      <c r="L18" s="179"/>
    </row>
    <row r="19" spans="1:12" ht="12">
      <c r="A19" s="177"/>
      <c r="B19" s="178"/>
      <c r="C19" s="183"/>
      <c r="D19" s="181"/>
      <c r="E19" s="182"/>
      <c r="F19" s="182"/>
      <c r="G19" s="182"/>
      <c r="H19" s="182"/>
      <c r="I19" s="182"/>
      <c r="J19" s="181"/>
      <c r="K19" s="182"/>
      <c r="L19" s="179"/>
    </row>
    <row r="20" spans="1:12" ht="24.75">
      <c r="A20" s="177"/>
      <c r="B20" s="178"/>
      <c r="C20" s="183" t="s">
        <v>249</v>
      </c>
      <c r="D20" s="26"/>
      <c r="E20" s="182"/>
      <c r="F20" s="182"/>
      <c r="G20" s="182"/>
      <c r="H20" s="182"/>
      <c r="I20" s="182"/>
      <c r="J20" s="181"/>
      <c r="K20" s="181"/>
      <c r="L20" s="179"/>
    </row>
    <row r="21" spans="1:12" ht="12">
      <c r="A21" s="177"/>
      <c r="B21" s="178"/>
      <c r="C21" s="183"/>
      <c r="D21" s="183"/>
      <c r="E21" s="183"/>
      <c r="F21" s="183"/>
      <c r="G21" s="183"/>
      <c r="H21" s="183"/>
      <c r="I21" s="183"/>
      <c r="J21" s="180"/>
      <c r="K21" s="180"/>
      <c r="L21" s="179"/>
    </row>
    <row r="22" spans="1:12" ht="12">
      <c r="A22" s="177"/>
      <c r="B22" s="178"/>
      <c r="C22" s="183"/>
      <c r="D22" s="180"/>
      <c r="E22" s="183"/>
      <c r="F22" s="183"/>
      <c r="G22" s="183"/>
      <c r="H22" s="183"/>
      <c r="I22" s="183"/>
      <c r="J22" s="180"/>
      <c r="K22" s="180"/>
      <c r="L22" s="179"/>
    </row>
    <row r="23" spans="1:12" ht="12.75">
      <c r="A23" s="177"/>
      <c r="B23" s="178"/>
      <c r="C23" s="184" t="s">
        <v>304</v>
      </c>
      <c r="D23" s="180"/>
      <c r="E23" s="183"/>
      <c r="F23" s="183"/>
      <c r="G23" s="183"/>
      <c r="H23" s="183"/>
      <c r="I23" s="183"/>
      <c r="J23" s="180"/>
      <c r="K23" s="180"/>
      <c r="L23" s="179"/>
    </row>
    <row r="24" spans="1:12" ht="13.5" thickBot="1">
      <c r="A24" s="177"/>
      <c r="B24" s="178"/>
      <c r="C24" s="180"/>
      <c r="D24" s="180"/>
      <c r="E24" s="183"/>
      <c r="F24" s="183"/>
      <c r="G24" s="183"/>
      <c r="H24" s="183"/>
      <c r="I24" s="183"/>
      <c r="J24" s="180"/>
      <c r="K24" s="180"/>
      <c r="L24" s="179"/>
    </row>
    <row r="25" spans="1:12" s="190" customFormat="1" ht="40.5" thickBot="1">
      <c r="A25" s="177"/>
      <c r="B25" s="185"/>
      <c r="C25" s="186" t="s">
        <v>101</v>
      </c>
      <c r="D25" s="384" t="s">
        <v>102</v>
      </c>
      <c r="E25" s="187" t="s">
        <v>274</v>
      </c>
      <c r="F25" s="187" t="s">
        <v>103</v>
      </c>
      <c r="G25" s="187" t="s">
        <v>104</v>
      </c>
      <c r="H25" s="187" t="s">
        <v>105</v>
      </c>
      <c r="I25" s="385" t="s">
        <v>106</v>
      </c>
      <c r="J25" s="188" t="s">
        <v>107</v>
      </c>
      <c r="K25" s="235"/>
      <c r="L25" s="189"/>
    </row>
    <row r="26" spans="1:14" ht="12.75">
      <c r="A26" s="177"/>
      <c r="B26" s="178"/>
      <c r="C26" s="378"/>
      <c r="D26" s="379"/>
      <c r="E26" s="380"/>
      <c r="F26" s="381"/>
      <c r="G26" s="382"/>
      <c r="H26" s="381"/>
      <c r="I26" s="381"/>
      <c r="J26" s="383"/>
      <c r="K26" s="342" t="s">
        <v>310</v>
      </c>
      <c r="L26" s="179"/>
      <c r="N26" s="191">
        <f>+G26</f>
        <v>0</v>
      </c>
    </row>
    <row r="27" spans="1:14" ht="13.5" thickBot="1">
      <c r="A27" s="177"/>
      <c r="B27" s="178"/>
      <c r="C27" s="335"/>
      <c r="D27" s="336"/>
      <c r="E27" s="389"/>
      <c r="F27" s="339"/>
      <c r="G27" s="340"/>
      <c r="H27" s="339"/>
      <c r="I27" s="339"/>
      <c r="J27" s="390"/>
      <c r="K27" s="391" t="s">
        <v>310</v>
      </c>
      <c r="L27" s="179"/>
      <c r="N27" s="191">
        <f>+G27</f>
        <v>0</v>
      </c>
    </row>
    <row r="28" spans="1:12" ht="21" customHeight="1">
      <c r="A28" s="177"/>
      <c r="B28" s="178"/>
      <c r="C28" s="180"/>
      <c r="D28" s="180"/>
      <c r="E28" s="183"/>
      <c r="F28" s="183"/>
      <c r="G28" s="183"/>
      <c r="H28" s="183"/>
      <c r="I28" s="183"/>
      <c r="J28" s="180"/>
      <c r="K28" s="180"/>
      <c r="L28" s="179"/>
    </row>
    <row r="29" spans="1:12" ht="12" customHeight="1">
      <c r="A29" s="177"/>
      <c r="B29" s="178"/>
      <c r="C29" s="180"/>
      <c r="D29" s="180"/>
      <c r="E29" s="183"/>
      <c r="F29" s="183"/>
      <c r="G29" s="183"/>
      <c r="H29" s="183"/>
      <c r="I29" s="183"/>
      <c r="J29" s="180"/>
      <c r="K29" s="180"/>
      <c r="L29" s="179"/>
    </row>
    <row r="30" spans="1:12" ht="12.75" thickBot="1">
      <c r="A30" s="177"/>
      <c r="B30" s="375"/>
      <c r="C30" s="234"/>
      <c r="D30" s="192"/>
      <c r="E30" s="193"/>
      <c r="F30" s="193"/>
      <c r="G30" s="193"/>
      <c r="H30" s="193"/>
      <c r="I30" s="193"/>
      <c r="J30" s="192"/>
      <c r="K30" s="192"/>
      <c r="L30" s="194"/>
    </row>
  </sheetData>
  <sheetProtection password="8694" sheet="1" objects="1" scenarios="1"/>
  <mergeCells count="3">
    <mergeCell ref="C2:K2"/>
    <mergeCell ref="D8:K8"/>
    <mergeCell ref="D10:K10"/>
  </mergeCells>
  <dataValidations count="5">
    <dataValidation type="whole" allowBlank="1" showInputMessage="1" showErrorMessage="1" error="Veuillez saisir une année." sqref="D4">
      <formula1>2010</formula1>
      <formula2>2030</formula2>
    </dataValidation>
    <dataValidation type="textLength" operator="equal" allowBlank="1" showInputMessage="1" showErrorMessage="1" error="Veuillez saisir un n° finess de 9 caractères (sans espace, tiret, ...)" sqref="D6 E26:E27">
      <formula1>9</formula1>
    </dataValidation>
    <dataValidation showInputMessage="1" showErrorMessage="1" error="Veuillez saisir &quot;Oui&quot; ou &quot;Non&quot;." sqref="K26:K27"/>
    <dataValidation type="list" showInputMessage="1" showErrorMessage="1" error="Veuillez sélectionner une catégorie dans la liste proposée." sqref="F26:F27">
      <formula1>categorie</formula1>
    </dataValidation>
    <dataValidation type="decimal" operator="greaterThanOrEqual" allowBlank="1" showInputMessage="1" showErrorMessage="1" error="Veuillez saisir un nombre." sqref="H26:J27">
      <formula1>0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headerFooter>
    <oddFooter>&amp;R&amp;"Arial,Normal"&amp;8&amp;F&amp;A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J16"/>
  <sheetViews>
    <sheetView showGridLines="0" zoomScalePageLayoutView="0" workbookViewId="0" topLeftCell="A1">
      <selection activeCell="A1" sqref="A1"/>
    </sheetView>
  </sheetViews>
  <sheetFormatPr defaultColWidth="10.8515625" defaultRowHeight="15"/>
  <cols>
    <col min="1" max="1" width="2.7109375" style="267" customWidth="1"/>
    <col min="2" max="2" width="12.421875" style="267" customWidth="1"/>
    <col min="3" max="3" width="42.57421875" style="267" customWidth="1"/>
    <col min="4" max="4" width="36.57421875" style="267" customWidth="1"/>
    <col min="5" max="5" width="12.421875" style="267" customWidth="1"/>
    <col min="6" max="6" width="16.57421875" style="267" customWidth="1"/>
    <col min="7" max="9" width="10.7109375" style="267" customWidth="1"/>
    <col min="10" max="10" width="2.7109375" style="267" customWidth="1"/>
    <col min="11" max="16384" width="10.8515625" style="267" customWidth="1"/>
  </cols>
  <sheetData>
    <row r="1" spans="1:10" ht="14.25">
      <c r="A1" s="265"/>
      <c r="B1" s="265"/>
      <c r="C1" s="265"/>
      <c r="D1" s="265"/>
      <c r="E1" s="265"/>
      <c r="F1" s="265"/>
      <c r="G1" s="265"/>
      <c r="H1" s="265"/>
      <c r="I1" s="265"/>
      <c r="J1" s="266"/>
    </row>
    <row r="2" spans="1:10" ht="30.75" customHeight="1">
      <c r="A2" s="265"/>
      <c r="B2" s="435" t="s">
        <v>287</v>
      </c>
      <c r="C2" s="435"/>
      <c r="D2" s="435"/>
      <c r="E2" s="435"/>
      <c r="F2" s="435"/>
      <c r="G2" s="435"/>
      <c r="H2" s="435"/>
      <c r="I2" s="435"/>
      <c r="J2" s="266"/>
    </row>
    <row r="3" spans="1:10" ht="14.25">
      <c r="A3" s="265"/>
      <c r="B3" s="265"/>
      <c r="C3" s="265"/>
      <c r="D3" s="265"/>
      <c r="E3" s="265"/>
      <c r="F3" s="265"/>
      <c r="G3" s="265"/>
      <c r="H3" s="265"/>
      <c r="I3" s="265"/>
      <c r="J3" s="266"/>
    </row>
    <row r="4" spans="1:10" ht="14.25">
      <c r="A4" s="265"/>
      <c r="B4" s="268" t="s">
        <v>289</v>
      </c>
      <c r="C4" s="268"/>
      <c r="D4" s="265"/>
      <c r="E4" s="265"/>
      <c r="F4" s="265"/>
      <c r="G4" s="265"/>
      <c r="H4" s="265"/>
      <c r="I4" s="265"/>
      <c r="J4" s="266"/>
    </row>
    <row r="5" spans="1:10" ht="14.25">
      <c r="A5" s="265"/>
      <c r="B5" s="265"/>
      <c r="C5" s="265"/>
      <c r="D5" s="265"/>
      <c r="E5" s="265"/>
      <c r="F5" s="265"/>
      <c r="G5" s="265"/>
      <c r="H5" s="265"/>
      <c r="I5" s="265"/>
      <c r="J5" s="266"/>
    </row>
    <row r="6" spans="1:10" ht="15.75" thickBot="1">
      <c r="A6" s="265"/>
      <c r="B6" s="265"/>
      <c r="C6" s="265"/>
      <c r="D6" s="265"/>
      <c r="E6" s="265"/>
      <c r="F6" s="265"/>
      <c r="G6" s="265"/>
      <c r="H6" s="265"/>
      <c r="I6" s="265"/>
      <c r="J6" s="266"/>
    </row>
    <row r="7" spans="1:10" ht="40.5" thickBot="1">
      <c r="A7" s="265"/>
      <c r="B7" s="186" t="s">
        <v>307</v>
      </c>
      <c r="C7" s="384" t="s">
        <v>275</v>
      </c>
      <c r="D7" s="384" t="s">
        <v>288</v>
      </c>
      <c r="E7" s="187" t="s">
        <v>276</v>
      </c>
      <c r="F7" s="187" t="s">
        <v>103</v>
      </c>
      <c r="G7" s="187" t="s">
        <v>105</v>
      </c>
      <c r="H7" s="385" t="s">
        <v>106</v>
      </c>
      <c r="I7" s="188" t="s">
        <v>107</v>
      </c>
      <c r="J7" s="266"/>
    </row>
    <row r="8" spans="1:10" ht="14.25">
      <c r="A8" s="265"/>
      <c r="B8" s="386"/>
      <c r="C8" s="379"/>
      <c r="D8" s="379"/>
      <c r="E8" s="380" t="s">
        <v>237</v>
      </c>
      <c r="F8" s="381"/>
      <c r="G8" s="387"/>
      <c r="H8" s="387"/>
      <c r="I8" s="388"/>
      <c r="J8" s="266"/>
    </row>
    <row r="9" spans="1:10" ht="15" thickBot="1">
      <c r="A9" s="265"/>
      <c r="B9" s="335"/>
      <c r="C9" s="336"/>
      <c r="D9" s="336"/>
      <c r="E9" s="337"/>
      <c r="F9" s="338"/>
      <c r="G9" s="339"/>
      <c r="H9" s="340"/>
      <c r="I9" s="341"/>
      <c r="J9" s="266"/>
    </row>
    <row r="10" spans="1:10" ht="15">
      <c r="A10" s="265"/>
      <c r="B10" s="265"/>
      <c r="C10" s="265"/>
      <c r="D10" s="265"/>
      <c r="E10" s="265"/>
      <c r="F10" s="265"/>
      <c r="G10" s="265"/>
      <c r="H10" s="265"/>
      <c r="I10" s="265"/>
      <c r="J10" s="266"/>
    </row>
    <row r="11" spans="1:10" ht="15">
      <c r="A11" s="265"/>
      <c r="B11" s="392"/>
      <c r="C11" s="392"/>
      <c r="D11" s="392"/>
      <c r="E11" s="392"/>
      <c r="F11" s="392"/>
      <c r="G11" s="392"/>
      <c r="H11" s="392"/>
      <c r="I11" s="392"/>
      <c r="J11" s="266"/>
    </row>
    <row r="12" spans="1:10" s="394" customFormat="1" ht="12.75" customHeight="1">
      <c r="A12" s="392"/>
      <c r="B12" s="392" t="s">
        <v>308</v>
      </c>
      <c r="C12" s="392"/>
      <c r="D12" s="392"/>
      <c r="E12" s="392"/>
      <c r="F12" s="392"/>
      <c r="G12" s="392"/>
      <c r="H12" s="392"/>
      <c r="I12" s="392"/>
      <c r="J12" s="393"/>
    </row>
    <row r="13" spans="1:10" s="394" customFormat="1" ht="12.75" customHeight="1">
      <c r="A13" s="392"/>
      <c r="B13" s="392" t="s">
        <v>309</v>
      </c>
      <c r="C13" s="392"/>
      <c r="D13" s="392"/>
      <c r="E13" s="392"/>
      <c r="F13" s="392"/>
      <c r="G13" s="392"/>
      <c r="H13" s="392"/>
      <c r="I13" s="392"/>
      <c r="J13" s="393"/>
    </row>
    <row r="14" spans="1:10" s="394" customFormat="1" ht="12.75" customHeight="1">
      <c r="A14" s="392"/>
      <c r="B14" s="436" t="s">
        <v>311</v>
      </c>
      <c r="C14" s="436"/>
      <c r="D14" s="436"/>
      <c r="E14" s="436"/>
      <c r="F14" s="436"/>
      <c r="G14" s="436"/>
      <c r="H14" s="436"/>
      <c r="I14" s="436"/>
      <c r="J14" s="393"/>
    </row>
    <row r="15" spans="1:10" s="394" customFormat="1" ht="12.75" customHeight="1">
      <c r="A15" s="392"/>
      <c r="B15" s="396" t="s">
        <v>327</v>
      </c>
      <c r="C15" s="395"/>
      <c r="D15" s="395"/>
      <c r="E15" s="395"/>
      <c r="F15" s="395"/>
      <c r="G15" s="395"/>
      <c r="H15" s="395"/>
      <c r="I15" s="395"/>
      <c r="J15" s="393"/>
    </row>
    <row r="16" spans="1:10" ht="15" thickBot="1">
      <c r="A16" s="269"/>
      <c r="B16" s="269"/>
      <c r="C16" s="269"/>
      <c r="D16" s="269"/>
      <c r="E16" s="269"/>
      <c r="F16" s="269"/>
      <c r="G16" s="269"/>
      <c r="H16" s="269"/>
      <c r="I16" s="269"/>
      <c r="J16" s="270"/>
    </row>
  </sheetData>
  <sheetProtection password="8694" sheet="1" objects="1" scenarios="1"/>
  <mergeCells count="2">
    <mergeCell ref="B2:I2"/>
    <mergeCell ref="B14:I14"/>
  </mergeCells>
  <dataValidations count="5">
    <dataValidation showInputMessage="1" showErrorMessage="1" error="Veuillez sélectionner une catégorie dans la liste proposée." sqref="G8:G9"/>
    <dataValidation type="textLength" operator="equal" allowBlank="1" showInputMessage="1" showErrorMessage="1" error="Veuillez saisir un n° finess de 9 caractères (sans espace, tiret, ...)" sqref="F9 E8">
      <formula1>9</formula1>
    </dataValidation>
    <dataValidation type="decimal" operator="greaterThanOrEqual" allowBlank="1" showInputMessage="1" showErrorMessage="1" error="Veuillez saisir un nombre." sqref="I8:I9 E9">
      <formula1>0</formula1>
    </dataValidation>
    <dataValidation type="list" showInputMessage="1" showErrorMessage="1" error="Veuillez sélectionner une catégorie dans la liste proposée." sqref="F8">
      <formula1>categorie_id_cr_SF</formula1>
    </dataValidation>
    <dataValidation type="textLength" operator="lessThanOrEqual" allowBlank="1" showInputMessage="1" showErrorMessage="1" error="Veuillez saisir un identifiant de 6 caractères (sans espace, tiret, ...)" sqref="B8">
      <formula1>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/>
  <dimension ref="A1:E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4.7109375" style="1" customWidth="1"/>
    <col min="2" max="2" width="33.140625" style="1" customWidth="1"/>
    <col min="3" max="3" width="11.421875" style="14" customWidth="1"/>
    <col min="4" max="16384" width="11.421875" style="1" customWidth="1"/>
  </cols>
  <sheetData>
    <row r="1" ht="12.75">
      <c r="A1" s="3" t="s">
        <v>99</v>
      </c>
    </row>
    <row r="2" ht="12.75" thickBot="1"/>
    <row r="3" spans="1:3" ht="12">
      <c r="A3" s="4" t="s">
        <v>84</v>
      </c>
      <c r="B3" s="5" t="s">
        <v>85</v>
      </c>
      <c r="C3" s="6" t="s">
        <v>86</v>
      </c>
    </row>
    <row r="4" spans="1:3" ht="12.75">
      <c r="A4" s="7" t="s">
        <v>82</v>
      </c>
      <c r="B4" s="15"/>
      <c r="C4" s="8"/>
    </row>
    <row r="5" spans="1:3" ht="12">
      <c r="A5" s="9" t="s">
        <v>71</v>
      </c>
      <c r="B5" s="15" t="s">
        <v>78</v>
      </c>
      <c r="C5" s="8" t="s">
        <v>81</v>
      </c>
    </row>
    <row r="6" spans="1:3" ht="12">
      <c r="A6" s="9" t="s">
        <v>72</v>
      </c>
      <c r="B6" s="15" t="s">
        <v>79</v>
      </c>
      <c r="C6" s="8" t="s">
        <v>81</v>
      </c>
    </row>
    <row r="7" spans="1:3" ht="12">
      <c r="A7" s="9" t="s">
        <v>73</v>
      </c>
      <c r="B7" s="15" t="s">
        <v>251</v>
      </c>
      <c r="C7" s="8" t="s">
        <v>81</v>
      </c>
    </row>
    <row r="8" spans="1:3" ht="12">
      <c r="A8" s="9" t="s">
        <v>77</v>
      </c>
      <c r="B8" s="15" t="s">
        <v>80</v>
      </c>
      <c r="C8" s="8" t="s">
        <v>81</v>
      </c>
    </row>
    <row r="9" spans="1:3" ht="12">
      <c r="A9" s="9"/>
      <c r="B9" s="15"/>
      <c r="C9" s="8"/>
    </row>
    <row r="10" spans="1:3" ht="12.75">
      <c r="A10" s="10" t="s">
        <v>153</v>
      </c>
      <c r="B10" s="16" t="s">
        <v>154</v>
      </c>
      <c r="C10" s="11" t="s">
        <v>81</v>
      </c>
    </row>
    <row r="11" spans="1:3" ht="12.75">
      <c r="A11" s="12"/>
      <c r="B11" s="17"/>
      <c r="C11" s="13"/>
    </row>
    <row r="12" spans="1:3" ht="25.5">
      <c r="A12" s="19" t="s">
        <v>100</v>
      </c>
      <c r="B12" s="16" t="s">
        <v>87</v>
      </c>
      <c r="C12" s="11" t="s">
        <v>83</v>
      </c>
    </row>
    <row r="13" spans="1:5" ht="12.75">
      <c r="A13" s="9"/>
      <c r="B13" s="15"/>
      <c r="C13" s="8"/>
      <c r="E13" s="18"/>
    </row>
    <row r="14" spans="1:3" s="2" customFormat="1" ht="12">
      <c r="A14" s="437" t="s">
        <v>303</v>
      </c>
      <c r="B14" s="16" t="s">
        <v>255</v>
      </c>
      <c r="C14" s="23"/>
    </row>
    <row r="15" spans="1:3" s="2" customFormat="1" ht="12">
      <c r="A15" s="438"/>
      <c r="B15" s="236"/>
      <c r="C15" s="237"/>
    </row>
    <row r="16" spans="1:3" ht="12.75" thickBot="1">
      <c r="A16" s="20"/>
      <c r="B16" s="22"/>
      <c r="C16" s="21"/>
    </row>
  </sheetData>
  <sheetProtection/>
  <mergeCells count="1">
    <mergeCell ref="A14:A15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&amp;R&amp;"Arial,Normal"&amp;8&amp;F /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/>
  <dimension ref="A1:G178"/>
  <sheetViews>
    <sheetView showGridLines="0" zoomScalePageLayoutView="0" workbookViewId="0" topLeftCell="A1">
      <selection activeCell="D11" sqref="D11"/>
    </sheetView>
  </sheetViews>
  <sheetFormatPr defaultColWidth="11.421875" defaultRowHeight="15"/>
  <cols>
    <col min="1" max="1" width="2.7109375" style="202" customWidth="1"/>
    <col min="2" max="2" width="16.28125" style="222" customWidth="1"/>
    <col min="3" max="3" width="81.8515625" style="223" customWidth="1"/>
    <col min="4" max="6" width="15.7109375" style="202" customWidth="1"/>
    <col min="7" max="7" width="2.7109375" style="224" customWidth="1"/>
    <col min="8" max="242" width="11.421875" style="202" customWidth="1"/>
    <col min="243" max="243" width="12.57421875" style="202" customWidth="1"/>
    <col min="244" max="244" width="1.1484375" style="202" customWidth="1"/>
    <col min="245" max="245" width="95.421875" style="202" customWidth="1"/>
    <col min="246" max="252" width="12.57421875" style="202" customWidth="1"/>
    <col min="253" max="16384" width="11.421875" style="202" customWidth="1"/>
  </cols>
  <sheetData>
    <row r="1" spans="1:7" s="201" customFormat="1" ht="12.75">
      <c r="A1" s="28"/>
      <c r="B1" s="444"/>
      <c r="C1" s="444"/>
      <c r="D1" s="444"/>
      <c r="E1" s="444"/>
      <c r="F1" s="444"/>
      <c r="G1" s="29"/>
    </row>
    <row r="2" spans="1:7" ht="25.5" customHeight="1">
      <c r="A2" s="30"/>
      <c r="B2" s="441" t="s">
        <v>194</v>
      </c>
      <c r="C2" s="441"/>
      <c r="D2" s="445"/>
      <c r="E2" s="445"/>
      <c r="F2" s="445"/>
      <c r="G2" s="31"/>
    </row>
    <row r="3" spans="1:7" ht="25.5" customHeight="1">
      <c r="A3" s="30"/>
      <c r="B3" s="441" t="s">
        <v>186</v>
      </c>
      <c r="C3" s="441"/>
      <c r="D3" s="442"/>
      <c r="E3" s="442"/>
      <c r="F3" s="442"/>
      <c r="G3" s="31"/>
    </row>
    <row r="4" spans="1:7" ht="12.75">
      <c r="A4" s="30"/>
      <c r="B4" s="32"/>
      <c r="C4" s="33"/>
      <c r="D4" s="34"/>
      <c r="E4" s="34"/>
      <c r="F4" s="34"/>
      <c r="G4" s="31"/>
    </row>
    <row r="5" spans="1:7" ht="38.25" customHeight="1">
      <c r="A5" s="30"/>
      <c r="B5" s="443" t="s">
        <v>322</v>
      </c>
      <c r="C5" s="443"/>
      <c r="D5" s="443"/>
      <c r="E5" s="443"/>
      <c r="F5" s="443"/>
      <c r="G5" s="31"/>
    </row>
    <row r="6" spans="1:7" ht="16.5" customHeight="1">
      <c r="A6" s="30"/>
      <c r="B6" s="32"/>
      <c r="C6" s="33"/>
      <c r="D6" s="34"/>
      <c r="E6" s="34"/>
      <c r="F6" s="34"/>
      <c r="G6" s="31"/>
    </row>
    <row r="7" spans="1:7" ht="12.75">
      <c r="A7" s="30"/>
      <c r="B7" s="74" t="s">
        <v>240</v>
      </c>
      <c r="C7" s="33"/>
      <c r="D7" s="34"/>
      <c r="E7" s="34"/>
      <c r="F7" s="34"/>
      <c r="G7" s="31"/>
    </row>
    <row r="8" spans="1:7" s="203" customFormat="1" ht="12.75">
      <c r="A8" s="35"/>
      <c r="B8" s="36" t="s">
        <v>323</v>
      </c>
      <c r="C8" s="37"/>
      <c r="D8" s="440" t="s">
        <v>0</v>
      </c>
      <c r="E8" s="440" t="s">
        <v>241</v>
      </c>
      <c r="F8" s="440" t="s">
        <v>75</v>
      </c>
      <c r="G8" s="38"/>
    </row>
    <row r="9" spans="1:7" s="203" customFormat="1" ht="12.75">
      <c r="A9" s="35"/>
      <c r="B9" s="36"/>
      <c r="C9" s="39" t="s">
        <v>195</v>
      </c>
      <c r="D9" s="440"/>
      <c r="E9" s="440"/>
      <c r="F9" s="440"/>
      <c r="G9" s="38"/>
    </row>
    <row r="10" spans="1:7" s="204" customFormat="1" ht="12.75">
      <c r="A10" s="40"/>
      <c r="B10" s="41" t="s">
        <v>2</v>
      </c>
      <c r="C10" s="42"/>
      <c r="D10" s="43"/>
      <c r="E10" s="43"/>
      <c r="F10" s="43"/>
      <c r="G10" s="44"/>
    </row>
    <row r="11" spans="1:7" s="205" customFormat="1" ht="12">
      <c r="A11" s="45"/>
      <c r="B11" s="46">
        <v>60</v>
      </c>
      <c r="C11" s="47" t="s">
        <v>68</v>
      </c>
      <c r="D11" s="199"/>
      <c r="E11" s="199"/>
      <c r="F11" s="199"/>
      <c r="G11" s="48"/>
    </row>
    <row r="12" spans="1:7" s="205" customFormat="1" ht="12">
      <c r="A12" s="45"/>
      <c r="B12" s="46">
        <v>709</v>
      </c>
      <c r="C12" s="47" t="s">
        <v>4</v>
      </c>
      <c r="D12" s="199"/>
      <c r="E12" s="199"/>
      <c r="F12" s="199"/>
      <c r="G12" s="48"/>
    </row>
    <row r="13" spans="1:7" s="205" customFormat="1" ht="12">
      <c r="A13" s="45"/>
      <c r="B13" s="46">
        <v>713</v>
      </c>
      <c r="C13" s="47" t="s">
        <v>5</v>
      </c>
      <c r="D13" s="199"/>
      <c r="E13" s="199"/>
      <c r="F13" s="199"/>
      <c r="G13" s="48"/>
    </row>
    <row r="14" spans="1:7" s="205" customFormat="1" ht="12">
      <c r="A14" s="45"/>
      <c r="B14" s="46"/>
      <c r="C14" s="49"/>
      <c r="D14" s="50"/>
      <c r="E14" s="50"/>
      <c r="F14" s="50"/>
      <c r="G14" s="48"/>
    </row>
    <row r="15" spans="1:7" s="206" customFormat="1" ht="12.75">
      <c r="A15" s="45"/>
      <c r="B15" s="41" t="s">
        <v>6</v>
      </c>
      <c r="C15" s="49"/>
      <c r="D15" s="50"/>
      <c r="E15" s="50"/>
      <c r="F15" s="50"/>
      <c r="G15" s="48"/>
    </row>
    <row r="16" spans="1:7" s="207" customFormat="1" ht="12">
      <c r="A16" s="51"/>
      <c r="B16" s="52">
        <v>6111</v>
      </c>
      <c r="C16" s="47" t="s">
        <v>293</v>
      </c>
      <c r="D16" s="199"/>
      <c r="E16" s="199"/>
      <c r="F16" s="199"/>
      <c r="G16" s="44"/>
    </row>
    <row r="17" spans="1:7" s="208" customFormat="1" ht="12">
      <c r="A17" s="51"/>
      <c r="B17" s="52">
        <v>6112</v>
      </c>
      <c r="C17" s="47" t="s">
        <v>294</v>
      </c>
      <c r="D17" s="199"/>
      <c r="E17" s="199"/>
      <c r="F17" s="199"/>
      <c r="G17" s="44"/>
    </row>
    <row r="18" spans="1:7" s="206" customFormat="1" ht="12.75">
      <c r="A18" s="45"/>
      <c r="B18" s="53" t="s">
        <v>3</v>
      </c>
      <c r="C18" s="49" t="s">
        <v>3</v>
      </c>
      <c r="D18" s="50"/>
      <c r="E18" s="50"/>
      <c r="F18" s="50"/>
      <c r="G18" s="48"/>
    </row>
    <row r="19" spans="1:7" s="209" customFormat="1" ht="12.75">
      <c r="A19" s="54"/>
      <c r="B19" s="55" t="s">
        <v>109</v>
      </c>
      <c r="C19" s="56"/>
      <c r="D19" s="57"/>
      <c r="E19" s="57"/>
      <c r="F19" s="57"/>
      <c r="G19" s="58"/>
    </row>
    <row r="20" spans="1:7" s="210" customFormat="1" ht="12">
      <c r="A20" s="54"/>
      <c r="B20" s="59">
        <v>624</v>
      </c>
      <c r="C20" s="60" t="s">
        <v>110</v>
      </c>
      <c r="D20" s="199"/>
      <c r="E20" s="199"/>
      <c r="F20" s="199"/>
      <c r="G20" s="58"/>
    </row>
    <row r="21" spans="1:7" s="229" customFormat="1" ht="12.75">
      <c r="A21" s="226"/>
      <c r="B21" s="67">
        <v>6245</v>
      </c>
      <c r="C21" s="61" t="s">
        <v>111</v>
      </c>
      <c r="D21" s="227"/>
      <c r="E21" s="227"/>
      <c r="F21" s="227"/>
      <c r="G21" s="228"/>
    </row>
    <row r="22" spans="1:7" s="210" customFormat="1" ht="12">
      <c r="A22" s="54"/>
      <c r="B22" s="59">
        <v>625</v>
      </c>
      <c r="C22" s="60" t="s">
        <v>112</v>
      </c>
      <c r="D22" s="199"/>
      <c r="E22" s="199"/>
      <c r="F22" s="199"/>
      <c r="G22" s="58"/>
    </row>
    <row r="23" spans="1:7" s="210" customFormat="1" ht="12">
      <c r="A23" s="54"/>
      <c r="B23" s="59">
        <v>626</v>
      </c>
      <c r="C23" s="60" t="s">
        <v>113</v>
      </c>
      <c r="D23" s="199"/>
      <c r="E23" s="199"/>
      <c r="F23" s="199"/>
      <c r="G23" s="58"/>
    </row>
    <row r="24" spans="1:7" s="210" customFormat="1" ht="12">
      <c r="A24" s="54"/>
      <c r="B24" s="59">
        <v>628</v>
      </c>
      <c r="C24" s="60" t="s">
        <v>114</v>
      </c>
      <c r="D24" s="199"/>
      <c r="E24" s="199"/>
      <c r="F24" s="199"/>
      <c r="G24" s="58"/>
    </row>
    <row r="25" spans="1:7" s="210" customFormat="1" ht="12.75">
      <c r="A25" s="54"/>
      <c r="B25" s="59">
        <v>6281</v>
      </c>
      <c r="C25" s="61" t="s">
        <v>115</v>
      </c>
      <c r="D25" s="227"/>
      <c r="E25" s="227"/>
      <c r="F25" s="227"/>
      <c r="G25" s="58"/>
    </row>
    <row r="26" spans="1:7" s="210" customFormat="1" ht="12.75">
      <c r="A26" s="54"/>
      <c r="B26" s="59">
        <v>6282</v>
      </c>
      <c r="C26" s="61" t="s">
        <v>116</v>
      </c>
      <c r="D26" s="227"/>
      <c r="E26" s="227"/>
      <c r="F26" s="227"/>
      <c r="G26" s="58"/>
    </row>
    <row r="27" spans="1:7" s="210" customFormat="1" ht="12.75">
      <c r="A27" s="54"/>
      <c r="B27" s="59">
        <v>6283</v>
      </c>
      <c r="C27" s="61" t="s">
        <v>117</v>
      </c>
      <c r="D27" s="227"/>
      <c r="E27" s="227"/>
      <c r="F27" s="227"/>
      <c r="G27" s="58"/>
    </row>
    <row r="28" spans="1:7" s="210" customFormat="1" ht="12.75">
      <c r="A28" s="54"/>
      <c r="B28" s="59">
        <v>6284</v>
      </c>
      <c r="C28" s="61" t="s">
        <v>118</v>
      </c>
      <c r="D28" s="227"/>
      <c r="E28" s="227"/>
      <c r="F28" s="227"/>
      <c r="G28" s="58"/>
    </row>
    <row r="29" spans="1:7" s="210" customFormat="1" ht="12.75">
      <c r="A29" s="54"/>
      <c r="B29" s="59">
        <v>6286</v>
      </c>
      <c r="C29" s="61" t="s">
        <v>122</v>
      </c>
      <c r="D29" s="227"/>
      <c r="E29" s="227"/>
      <c r="F29" s="227"/>
      <c r="G29" s="58"/>
    </row>
    <row r="30" spans="1:7" s="201" customFormat="1" ht="12.75">
      <c r="A30" s="62"/>
      <c r="B30" s="63"/>
      <c r="C30" s="64"/>
      <c r="D30" s="65"/>
      <c r="E30" s="65"/>
      <c r="F30" s="65"/>
      <c r="G30" s="66"/>
    </row>
    <row r="31" spans="1:7" s="210" customFormat="1" ht="12.75">
      <c r="A31" s="54"/>
      <c r="B31" s="67"/>
      <c r="C31" s="68" t="s">
        <v>7</v>
      </c>
      <c r="D31" s="69">
        <f>SUM(D11:D13,D16:D17,D20,D22:D24)</f>
        <v>0</v>
      </c>
      <c r="E31" s="69">
        <f>SUM(E11:E13,E16:E17,E20,E22:E24)</f>
        <v>0</v>
      </c>
      <c r="F31" s="70">
        <f>SUM(F11:F13,F16:F17,F20,F22:F24)</f>
        <v>0</v>
      </c>
      <c r="G31" s="58"/>
    </row>
    <row r="32" spans="1:7" s="210" customFormat="1" ht="12.75">
      <c r="A32" s="54"/>
      <c r="B32" s="67"/>
      <c r="C32" s="71"/>
      <c r="D32" s="72"/>
      <c r="E32" s="72"/>
      <c r="F32" s="72"/>
      <c r="G32" s="58"/>
    </row>
    <row r="33" spans="1:7" s="211" customFormat="1" ht="12.75">
      <c r="A33" s="73"/>
      <c r="B33" s="74"/>
      <c r="C33" s="264" t="s">
        <v>316</v>
      </c>
      <c r="D33" s="440" t="s">
        <v>0</v>
      </c>
      <c r="E33" s="440" t="s">
        <v>241</v>
      </c>
      <c r="F33" s="440" t="s">
        <v>75</v>
      </c>
      <c r="G33" s="76"/>
    </row>
    <row r="34" spans="1:7" s="212" customFormat="1" ht="12.75">
      <c r="A34" s="73"/>
      <c r="B34" s="77"/>
      <c r="C34" s="78"/>
      <c r="D34" s="440"/>
      <c r="E34" s="440"/>
      <c r="F34" s="440"/>
      <c r="G34" s="76"/>
    </row>
    <row r="35" spans="1:7" s="201" customFormat="1" ht="12.75">
      <c r="A35" s="62"/>
      <c r="B35" s="79"/>
      <c r="C35" s="80"/>
      <c r="D35" s="81"/>
      <c r="E35" s="81"/>
      <c r="F35" s="81"/>
      <c r="G35" s="66"/>
    </row>
    <row r="36" spans="1:7" s="201" customFormat="1" ht="12">
      <c r="A36" s="62"/>
      <c r="B36" s="79">
        <v>621</v>
      </c>
      <c r="C36" s="82" t="s">
        <v>8</v>
      </c>
      <c r="D36" s="199"/>
      <c r="E36" s="199"/>
      <c r="F36" s="199"/>
      <c r="G36" s="66"/>
    </row>
    <row r="37" spans="1:7" s="201" customFormat="1" ht="12">
      <c r="A37" s="62"/>
      <c r="B37" s="79">
        <v>622</v>
      </c>
      <c r="C37" s="82" t="s">
        <v>9</v>
      </c>
      <c r="D37" s="199"/>
      <c r="E37" s="199"/>
      <c r="F37" s="199"/>
      <c r="G37" s="66"/>
    </row>
    <row r="38" spans="1:7" s="201" customFormat="1" ht="12">
      <c r="A38" s="62"/>
      <c r="B38" s="79">
        <v>631</v>
      </c>
      <c r="C38" s="82" t="s">
        <v>10</v>
      </c>
      <c r="D38" s="199"/>
      <c r="E38" s="199"/>
      <c r="F38" s="199"/>
      <c r="G38" s="66"/>
    </row>
    <row r="39" spans="1:7" s="201" customFormat="1" ht="12">
      <c r="A39" s="62"/>
      <c r="B39" s="79">
        <v>633</v>
      </c>
      <c r="C39" s="82" t="s">
        <v>11</v>
      </c>
      <c r="D39" s="199"/>
      <c r="E39" s="199"/>
      <c r="F39" s="199"/>
      <c r="G39" s="66"/>
    </row>
    <row r="40" spans="1:7" s="201" customFormat="1" ht="12">
      <c r="A40" s="62"/>
      <c r="B40" s="79">
        <v>641</v>
      </c>
      <c r="C40" s="82" t="s">
        <v>12</v>
      </c>
      <c r="D40" s="199"/>
      <c r="E40" s="199"/>
      <c r="F40" s="199"/>
      <c r="G40" s="66"/>
    </row>
    <row r="41" spans="1:7" s="201" customFormat="1" ht="12">
      <c r="A41" s="62"/>
      <c r="B41" s="79">
        <v>642</v>
      </c>
      <c r="C41" s="82" t="s">
        <v>13</v>
      </c>
      <c r="D41" s="199"/>
      <c r="E41" s="199"/>
      <c r="F41" s="199"/>
      <c r="G41" s="66"/>
    </row>
    <row r="42" spans="1:7" s="213" customFormat="1" ht="12">
      <c r="A42" s="83"/>
      <c r="B42" s="84">
        <v>645</v>
      </c>
      <c r="C42" s="82" t="s">
        <v>14</v>
      </c>
      <c r="D42" s="199"/>
      <c r="E42" s="199"/>
      <c r="F42" s="199"/>
      <c r="G42" s="85"/>
    </row>
    <row r="43" spans="1:7" s="201" customFormat="1" ht="12">
      <c r="A43" s="62"/>
      <c r="B43" s="79">
        <v>647</v>
      </c>
      <c r="C43" s="82" t="s">
        <v>15</v>
      </c>
      <c r="D43" s="199"/>
      <c r="E43" s="199"/>
      <c r="F43" s="199"/>
      <c r="G43" s="66"/>
    </row>
    <row r="44" spans="1:7" s="201" customFormat="1" ht="12">
      <c r="A44" s="62"/>
      <c r="B44" s="79">
        <v>648</v>
      </c>
      <c r="C44" s="82" t="s">
        <v>16</v>
      </c>
      <c r="D44" s="199"/>
      <c r="E44" s="199"/>
      <c r="F44" s="199"/>
      <c r="G44" s="66"/>
    </row>
    <row r="45" spans="1:7" s="214" customFormat="1" ht="12.75">
      <c r="A45" s="62"/>
      <c r="B45" s="63"/>
      <c r="C45" s="86"/>
      <c r="D45" s="87"/>
      <c r="E45" s="87"/>
      <c r="F45" s="87"/>
      <c r="G45" s="66"/>
    </row>
    <row r="46" spans="1:7" s="201" customFormat="1" ht="12.75">
      <c r="A46" s="62"/>
      <c r="B46" s="63"/>
      <c r="C46" s="88" t="s">
        <v>17</v>
      </c>
      <c r="D46" s="89">
        <f>SUM(D36:D44)</f>
        <v>0</v>
      </c>
      <c r="E46" s="89">
        <f>SUM(E36:E44)</f>
        <v>0</v>
      </c>
      <c r="F46" s="70">
        <f>SUM(F36:F44)</f>
        <v>0</v>
      </c>
      <c r="G46" s="66"/>
    </row>
    <row r="47" spans="1:7" s="214" customFormat="1" ht="24" customHeight="1">
      <c r="A47" s="62"/>
      <c r="B47" s="225" t="s">
        <v>250</v>
      </c>
      <c r="C47" s="90"/>
      <c r="D47" s="65"/>
      <c r="E47" s="65"/>
      <c r="F47" s="65"/>
      <c r="G47" s="66"/>
    </row>
    <row r="48" spans="1:7" ht="12.75">
      <c r="A48" s="30"/>
      <c r="B48" s="74" t="s">
        <v>270</v>
      </c>
      <c r="C48" s="264" t="s">
        <v>317</v>
      </c>
      <c r="D48" s="440" t="s">
        <v>0</v>
      </c>
      <c r="E48" s="440" t="s">
        <v>241</v>
      </c>
      <c r="F48" s="440" t="s">
        <v>75</v>
      </c>
      <c r="G48" s="31"/>
    </row>
    <row r="49" spans="1:7" ht="12.75">
      <c r="A49" s="30"/>
      <c r="B49" s="36"/>
      <c r="C49" s="92"/>
      <c r="D49" s="440"/>
      <c r="E49" s="440"/>
      <c r="F49" s="440"/>
      <c r="G49" s="31"/>
    </row>
    <row r="50" spans="1:7" ht="12">
      <c r="A50" s="30"/>
      <c r="B50" s="91"/>
      <c r="C50" s="92"/>
      <c r="D50" s="93"/>
      <c r="E50" s="93"/>
      <c r="F50" s="93"/>
      <c r="G50" s="31"/>
    </row>
    <row r="51" spans="1:7" s="205" customFormat="1" ht="12">
      <c r="A51" s="45"/>
      <c r="B51" s="46">
        <v>612</v>
      </c>
      <c r="C51" s="47" t="s">
        <v>18</v>
      </c>
      <c r="D51" s="199"/>
      <c r="E51" s="199"/>
      <c r="F51" s="199"/>
      <c r="G51" s="48"/>
    </row>
    <row r="52" spans="1:7" s="205" customFormat="1" ht="12">
      <c r="A52" s="45"/>
      <c r="B52" s="46">
        <v>613</v>
      </c>
      <c r="C52" s="47" t="s">
        <v>69</v>
      </c>
      <c r="D52" s="199"/>
      <c r="E52" s="199"/>
      <c r="F52" s="199"/>
      <c r="G52" s="48"/>
    </row>
    <row r="53" spans="1:7" s="205" customFormat="1" ht="12">
      <c r="A53" s="45"/>
      <c r="B53" s="46">
        <v>614</v>
      </c>
      <c r="C53" s="47" t="s">
        <v>19</v>
      </c>
      <c r="D53" s="199"/>
      <c r="E53" s="199"/>
      <c r="F53" s="199"/>
      <c r="G53" s="48"/>
    </row>
    <row r="54" spans="1:7" s="205" customFormat="1" ht="12">
      <c r="A54" s="45"/>
      <c r="B54" s="46">
        <v>615</v>
      </c>
      <c r="C54" s="47" t="s">
        <v>70</v>
      </c>
      <c r="D54" s="199"/>
      <c r="E54" s="199"/>
      <c r="F54" s="199"/>
      <c r="G54" s="48"/>
    </row>
    <row r="55" spans="1:7" s="205" customFormat="1" ht="12">
      <c r="A55" s="45"/>
      <c r="B55" s="46">
        <v>616</v>
      </c>
      <c r="C55" s="47" t="s">
        <v>20</v>
      </c>
      <c r="D55" s="199"/>
      <c r="E55" s="199"/>
      <c r="F55" s="199"/>
      <c r="G55" s="48"/>
    </row>
    <row r="56" spans="1:7" s="205" customFormat="1" ht="12">
      <c r="A56" s="45"/>
      <c r="B56" s="46">
        <v>617</v>
      </c>
      <c r="C56" s="47" t="s">
        <v>21</v>
      </c>
      <c r="D56" s="199"/>
      <c r="E56" s="199"/>
      <c r="F56" s="199"/>
      <c r="G56" s="48"/>
    </row>
    <row r="57" spans="1:7" s="205" customFormat="1" ht="12">
      <c r="A57" s="45"/>
      <c r="B57" s="46">
        <v>618</v>
      </c>
      <c r="C57" s="47" t="s">
        <v>22</v>
      </c>
      <c r="D57" s="199"/>
      <c r="E57" s="199"/>
      <c r="F57" s="199"/>
      <c r="G57" s="48"/>
    </row>
    <row r="58" spans="1:7" s="210" customFormat="1" ht="12">
      <c r="A58" s="54"/>
      <c r="B58" s="59">
        <v>623</v>
      </c>
      <c r="C58" s="60" t="s">
        <v>23</v>
      </c>
      <c r="D58" s="199"/>
      <c r="E58" s="199"/>
      <c r="F58" s="199"/>
      <c r="G58" s="58"/>
    </row>
    <row r="59" spans="1:7" s="210" customFormat="1" ht="12">
      <c r="A59" s="54"/>
      <c r="B59" s="59">
        <v>627</v>
      </c>
      <c r="C59" s="60" t="s">
        <v>24</v>
      </c>
      <c r="D59" s="199"/>
      <c r="E59" s="199"/>
      <c r="F59" s="199"/>
      <c r="G59" s="58"/>
    </row>
    <row r="60" spans="1:7" s="205" customFormat="1" ht="12">
      <c r="A60" s="45"/>
      <c r="B60" s="94">
        <v>635</v>
      </c>
      <c r="C60" s="95" t="s">
        <v>119</v>
      </c>
      <c r="D60" s="199"/>
      <c r="E60" s="199"/>
      <c r="F60" s="199"/>
      <c r="G60" s="48"/>
    </row>
    <row r="61" spans="1:7" s="205" customFormat="1" ht="12">
      <c r="A61" s="45"/>
      <c r="B61" s="96">
        <v>637</v>
      </c>
      <c r="C61" s="95" t="s">
        <v>120</v>
      </c>
      <c r="D61" s="199"/>
      <c r="E61" s="199"/>
      <c r="F61" s="199"/>
      <c r="G61" s="48"/>
    </row>
    <row r="62" spans="1:7" s="205" customFormat="1" ht="12">
      <c r="A62" s="45"/>
      <c r="B62" s="96"/>
      <c r="C62" s="97"/>
      <c r="D62" s="50"/>
      <c r="E62" s="50"/>
      <c r="F62" s="50"/>
      <c r="G62" s="48"/>
    </row>
    <row r="63" spans="1:7" s="205" customFormat="1" ht="12.75">
      <c r="A63" s="45"/>
      <c r="B63" s="55" t="s">
        <v>25</v>
      </c>
      <c r="C63" s="97"/>
      <c r="D63" s="49"/>
      <c r="E63" s="49"/>
      <c r="F63" s="49"/>
      <c r="G63" s="48"/>
    </row>
    <row r="64" spans="1:7" s="205" customFormat="1" ht="12">
      <c r="A64" s="45"/>
      <c r="B64" s="98">
        <v>651</v>
      </c>
      <c r="C64" s="60" t="s">
        <v>121</v>
      </c>
      <c r="D64" s="199"/>
      <c r="E64" s="199"/>
      <c r="F64" s="199"/>
      <c r="G64" s="48"/>
    </row>
    <row r="65" spans="1:7" s="205" customFormat="1" ht="12">
      <c r="A65" s="45"/>
      <c r="B65" s="98">
        <v>653</v>
      </c>
      <c r="C65" s="60" t="s">
        <v>243</v>
      </c>
      <c r="D65" s="199"/>
      <c r="E65" s="199"/>
      <c r="F65" s="199"/>
      <c r="G65" s="48"/>
    </row>
    <row r="66" spans="1:7" s="205" customFormat="1" ht="12">
      <c r="A66" s="45"/>
      <c r="B66" s="59">
        <v>654</v>
      </c>
      <c r="C66" s="60" t="s">
        <v>26</v>
      </c>
      <c r="D66" s="199"/>
      <c r="E66" s="199"/>
      <c r="F66" s="199"/>
      <c r="G66" s="48"/>
    </row>
    <row r="67" spans="1:7" s="205" customFormat="1" ht="12">
      <c r="A67" s="45"/>
      <c r="B67" s="59">
        <v>657</v>
      </c>
      <c r="C67" s="60" t="s">
        <v>27</v>
      </c>
      <c r="D67" s="199"/>
      <c r="E67" s="199"/>
      <c r="F67" s="199"/>
      <c r="G67" s="48"/>
    </row>
    <row r="68" spans="1:7" s="205" customFormat="1" ht="12">
      <c r="A68" s="45"/>
      <c r="B68" s="59">
        <v>658</v>
      </c>
      <c r="C68" s="60" t="s">
        <v>28</v>
      </c>
      <c r="D68" s="199"/>
      <c r="E68" s="199"/>
      <c r="F68" s="199"/>
      <c r="G68" s="48"/>
    </row>
    <row r="69" spans="1:7" s="205" customFormat="1" ht="12">
      <c r="A69" s="45"/>
      <c r="B69" s="59"/>
      <c r="C69" s="56"/>
      <c r="D69" s="99"/>
      <c r="E69" s="99"/>
      <c r="F69" s="99"/>
      <c r="G69" s="48"/>
    </row>
    <row r="70" spans="1:7" s="215" customFormat="1" ht="12.75">
      <c r="A70" s="100"/>
      <c r="B70" s="101" t="s">
        <v>29</v>
      </c>
      <c r="C70" s="102"/>
      <c r="D70" s="57"/>
      <c r="E70" s="57"/>
      <c r="F70" s="57"/>
      <c r="G70" s="103"/>
    </row>
    <row r="71" spans="1:7" s="216" customFormat="1" ht="12">
      <c r="A71" s="100"/>
      <c r="B71" s="104">
        <v>66</v>
      </c>
      <c r="C71" s="105" t="s">
        <v>30</v>
      </c>
      <c r="D71" s="199"/>
      <c r="E71" s="199"/>
      <c r="F71" s="199"/>
      <c r="G71" s="103"/>
    </row>
    <row r="72" spans="1:7" s="216" customFormat="1" ht="12.75">
      <c r="A72" s="100"/>
      <c r="B72" s="106"/>
      <c r="C72" s="107"/>
      <c r="D72" s="108"/>
      <c r="E72" s="108"/>
      <c r="F72" s="108"/>
      <c r="G72" s="103"/>
    </row>
    <row r="73" spans="1:7" s="215" customFormat="1" ht="12.75">
      <c r="A73" s="100"/>
      <c r="B73" s="101" t="s">
        <v>31</v>
      </c>
      <c r="C73" s="102"/>
      <c r="D73" s="108"/>
      <c r="E73" s="108"/>
      <c r="F73" s="108"/>
      <c r="G73" s="103"/>
    </row>
    <row r="74" spans="1:7" s="216" customFormat="1" ht="12">
      <c r="A74" s="100"/>
      <c r="B74" s="104">
        <v>671</v>
      </c>
      <c r="C74" s="105" t="s">
        <v>32</v>
      </c>
      <c r="D74" s="199"/>
      <c r="E74" s="199"/>
      <c r="F74" s="199"/>
      <c r="G74" s="103"/>
    </row>
    <row r="75" spans="1:7" s="216" customFormat="1" ht="12">
      <c r="A75" s="100"/>
      <c r="B75" s="104">
        <v>672</v>
      </c>
      <c r="C75" s="105" t="s">
        <v>123</v>
      </c>
      <c r="D75" s="199"/>
      <c r="E75" s="199"/>
      <c r="F75" s="199"/>
      <c r="G75" s="103"/>
    </row>
    <row r="76" spans="1:7" s="216" customFormat="1" ht="12">
      <c r="A76" s="100"/>
      <c r="B76" s="104">
        <v>673</v>
      </c>
      <c r="C76" s="109" t="s">
        <v>124</v>
      </c>
      <c r="D76" s="199"/>
      <c r="E76" s="199"/>
      <c r="F76" s="199"/>
      <c r="G76" s="103"/>
    </row>
    <row r="77" spans="1:7" s="216" customFormat="1" ht="12">
      <c r="A77" s="100"/>
      <c r="B77" s="104">
        <v>675</v>
      </c>
      <c r="C77" s="105" t="s">
        <v>33</v>
      </c>
      <c r="D77" s="199"/>
      <c r="E77" s="199"/>
      <c r="F77" s="199"/>
      <c r="G77" s="103"/>
    </row>
    <row r="78" spans="1:7" s="216" customFormat="1" ht="12">
      <c r="A78" s="100"/>
      <c r="B78" s="104">
        <v>678</v>
      </c>
      <c r="C78" s="105" t="s">
        <v>34</v>
      </c>
      <c r="D78" s="199"/>
      <c r="E78" s="199"/>
      <c r="F78" s="199"/>
      <c r="G78" s="103"/>
    </row>
    <row r="79" spans="1:7" s="216" customFormat="1" ht="12.75">
      <c r="A79" s="100"/>
      <c r="B79" s="106"/>
      <c r="C79" s="104"/>
      <c r="D79" s="108"/>
      <c r="E79" s="108"/>
      <c r="F79" s="108"/>
      <c r="G79" s="103"/>
    </row>
    <row r="80" spans="1:7" s="217" customFormat="1" ht="12.75">
      <c r="A80" s="110"/>
      <c r="B80" s="101" t="s">
        <v>35</v>
      </c>
      <c r="C80" s="111"/>
      <c r="D80" s="112"/>
      <c r="E80" s="112"/>
      <c r="F80" s="112"/>
      <c r="G80" s="113"/>
    </row>
    <row r="81" spans="1:7" s="216" customFormat="1" ht="12">
      <c r="A81" s="100"/>
      <c r="B81" s="104">
        <v>6811</v>
      </c>
      <c r="C81" s="105" t="s">
        <v>36</v>
      </c>
      <c r="D81" s="199"/>
      <c r="E81" s="199"/>
      <c r="F81" s="199"/>
      <c r="G81" s="103"/>
    </row>
    <row r="82" spans="1:7" s="216" customFormat="1" ht="12">
      <c r="A82" s="100"/>
      <c r="B82" s="104">
        <v>6812</v>
      </c>
      <c r="C82" s="105" t="s">
        <v>37</v>
      </c>
      <c r="D82" s="199"/>
      <c r="E82" s="199"/>
      <c r="F82" s="199"/>
      <c r="G82" s="103"/>
    </row>
    <row r="83" spans="1:7" s="216" customFormat="1" ht="12">
      <c r="A83" s="100"/>
      <c r="B83" s="104">
        <v>6815</v>
      </c>
      <c r="C83" s="105" t="s">
        <v>125</v>
      </c>
      <c r="D83" s="199"/>
      <c r="E83" s="199"/>
      <c r="F83" s="199"/>
      <c r="G83" s="103"/>
    </row>
    <row r="84" spans="1:7" s="215" customFormat="1" ht="12">
      <c r="A84" s="100"/>
      <c r="B84" s="114">
        <v>6816</v>
      </c>
      <c r="C84" s="105" t="s">
        <v>38</v>
      </c>
      <c r="D84" s="199"/>
      <c r="E84" s="199"/>
      <c r="F84" s="199"/>
      <c r="G84" s="103"/>
    </row>
    <row r="85" spans="1:7" s="215" customFormat="1" ht="12">
      <c r="A85" s="100"/>
      <c r="B85" s="114">
        <v>6817</v>
      </c>
      <c r="C85" s="105" t="s">
        <v>39</v>
      </c>
      <c r="D85" s="199"/>
      <c r="E85" s="199"/>
      <c r="F85" s="199"/>
      <c r="G85" s="103"/>
    </row>
    <row r="86" spans="1:7" s="216" customFormat="1" ht="12">
      <c r="A86" s="100"/>
      <c r="B86" s="104">
        <v>686</v>
      </c>
      <c r="C86" s="105" t="s">
        <v>40</v>
      </c>
      <c r="D86" s="199"/>
      <c r="E86" s="199"/>
      <c r="F86" s="199"/>
      <c r="G86" s="103"/>
    </row>
    <row r="87" spans="1:7" s="216" customFormat="1" ht="12">
      <c r="A87" s="100"/>
      <c r="B87" s="104">
        <v>687</v>
      </c>
      <c r="C87" s="105" t="s">
        <v>41</v>
      </c>
      <c r="D87" s="199"/>
      <c r="E87" s="199"/>
      <c r="F87" s="199"/>
      <c r="G87" s="103"/>
    </row>
    <row r="88" spans="1:7" s="218" customFormat="1" ht="12.75">
      <c r="A88" s="115"/>
      <c r="B88" s="157">
        <v>68742</v>
      </c>
      <c r="C88" s="116" t="s">
        <v>93</v>
      </c>
      <c r="D88" s="227"/>
      <c r="E88" s="227"/>
      <c r="F88" s="227"/>
      <c r="G88" s="117"/>
    </row>
    <row r="89" spans="1:7" s="216" customFormat="1" ht="12.75">
      <c r="A89" s="100"/>
      <c r="B89" s="106"/>
      <c r="C89" s="104"/>
      <c r="D89" s="108"/>
      <c r="E89" s="108"/>
      <c r="F89" s="108"/>
      <c r="G89" s="103"/>
    </row>
    <row r="90" spans="1:7" s="216" customFormat="1" ht="12.75">
      <c r="A90" s="100"/>
      <c r="B90" s="106"/>
      <c r="C90" s="118" t="s">
        <v>42</v>
      </c>
      <c r="D90" s="70">
        <f>SUM(D51:D61,D64:D68,D71,D74:D78,D81:D87)</f>
        <v>0</v>
      </c>
      <c r="E90" s="70">
        <f>SUM(E51:E61,E64:E68,E71,E74:E78,E81:E87)</f>
        <v>0</v>
      </c>
      <c r="F90" s="70">
        <f>SUM(F51:F61,F64:F68,F71,F74:F78,F81:F87)</f>
        <v>0</v>
      </c>
      <c r="G90" s="103"/>
    </row>
    <row r="91" spans="1:7" s="219" customFormat="1" ht="12.75">
      <c r="A91" s="119"/>
      <c r="B91" s="120"/>
      <c r="C91" s="102"/>
      <c r="D91" s="121"/>
      <c r="E91" s="122"/>
      <c r="F91" s="122"/>
      <c r="G91" s="113"/>
    </row>
    <row r="92" spans="1:7" s="216" customFormat="1" ht="12.75">
      <c r="A92" s="100"/>
      <c r="B92" s="106"/>
      <c r="C92" s="105" t="s">
        <v>91</v>
      </c>
      <c r="D92" s="123">
        <f>D31+D46+D90</f>
        <v>0</v>
      </c>
      <c r="E92" s="124">
        <f>E31+E46+E90</f>
        <v>0</v>
      </c>
      <c r="F92" s="124">
        <f>F31+F46+F90</f>
        <v>0</v>
      </c>
      <c r="G92" s="103"/>
    </row>
    <row r="93" spans="1:7" ht="12">
      <c r="A93" s="30"/>
      <c r="B93" s="91"/>
      <c r="C93" s="92"/>
      <c r="D93" s="125"/>
      <c r="E93" s="125"/>
      <c r="F93" s="125"/>
      <c r="G93" s="31"/>
    </row>
    <row r="94" spans="1:7" ht="12.75">
      <c r="A94" s="30"/>
      <c r="B94" s="91"/>
      <c r="C94" s="118" t="s">
        <v>65</v>
      </c>
      <c r="D94" s="376">
        <f>+IF(D170&lt;D92,0,-D92+D170)</f>
        <v>0</v>
      </c>
      <c r="E94" s="376">
        <f>+IF(E170&lt;E92,0,-E92+E170)</f>
        <v>0</v>
      </c>
      <c r="F94" s="376">
        <f>+IF(F170&lt;F92,0,-F92+F170)</f>
        <v>0</v>
      </c>
      <c r="G94" s="31"/>
    </row>
    <row r="95" spans="1:7" ht="12">
      <c r="A95" s="30"/>
      <c r="B95" s="91"/>
      <c r="C95" s="92"/>
      <c r="D95" s="33"/>
      <c r="E95" s="33"/>
      <c r="F95" s="33"/>
      <c r="G95" s="31"/>
    </row>
    <row r="96" spans="1:7" ht="12">
      <c r="A96" s="30"/>
      <c r="B96" s="91"/>
      <c r="C96" s="105" t="s">
        <v>181</v>
      </c>
      <c r="D96" s="123">
        <f>D92+D94</f>
        <v>0</v>
      </c>
      <c r="E96" s="124">
        <f>E92+E94</f>
        <v>0</v>
      </c>
      <c r="F96" s="124">
        <f>F92+F94</f>
        <v>0</v>
      </c>
      <c r="G96" s="31"/>
    </row>
    <row r="97" spans="1:7" ht="12">
      <c r="A97" s="30"/>
      <c r="B97" s="126"/>
      <c r="C97" s="127"/>
      <c r="D97" s="128"/>
      <c r="E97" s="128"/>
      <c r="F97" s="128"/>
      <c r="G97" s="31"/>
    </row>
    <row r="98" spans="1:7" ht="38.25" customHeight="1">
      <c r="A98" s="30"/>
      <c r="B98" s="443" t="s">
        <v>242</v>
      </c>
      <c r="C98" s="443"/>
      <c r="D98" s="443"/>
      <c r="E98" s="443"/>
      <c r="F98" s="443"/>
      <c r="G98" s="31"/>
    </row>
    <row r="99" spans="1:7" ht="12">
      <c r="A99" s="30"/>
      <c r="B99" s="126"/>
      <c r="C99" s="127"/>
      <c r="D99" s="128"/>
      <c r="E99" s="128"/>
      <c r="F99" s="128"/>
      <c r="G99" s="31"/>
    </row>
    <row r="100" spans="1:7" ht="12.75">
      <c r="A100" s="30"/>
      <c r="B100" s="36" t="s">
        <v>323</v>
      </c>
      <c r="C100" s="127"/>
      <c r="D100" s="128"/>
      <c r="E100" s="128"/>
      <c r="F100" s="128"/>
      <c r="G100" s="31"/>
    </row>
    <row r="101" spans="1:7" ht="12.75">
      <c r="A101" s="30"/>
      <c r="B101" s="126"/>
      <c r="C101" s="129" t="s">
        <v>196</v>
      </c>
      <c r="D101" s="440" t="s">
        <v>0</v>
      </c>
      <c r="E101" s="440" t="s">
        <v>241</v>
      </c>
      <c r="F101" s="440" t="s">
        <v>75</v>
      </c>
      <c r="G101" s="31"/>
    </row>
    <row r="102" spans="1:7" ht="12.75">
      <c r="A102" s="30"/>
      <c r="B102" s="130"/>
      <c r="C102" s="127"/>
      <c r="D102" s="440"/>
      <c r="E102" s="440"/>
      <c r="F102" s="440"/>
      <c r="G102" s="31"/>
    </row>
    <row r="103" spans="1:7" ht="12.75">
      <c r="A103" s="30"/>
      <c r="B103" s="131"/>
      <c r="C103" s="132"/>
      <c r="D103" s="43"/>
      <c r="E103" s="43"/>
      <c r="F103" s="43"/>
      <c r="G103" s="31"/>
    </row>
    <row r="104" spans="1:7" ht="12">
      <c r="A104" s="30"/>
      <c r="B104" s="133"/>
      <c r="C104" s="109" t="s">
        <v>43</v>
      </c>
      <c r="D104" s="199"/>
      <c r="E104" s="199"/>
      <c r="F104" s="199"/>
      <c r="G104" s="31"/>
    </row>
    <row r="105" spans="1:7" s="233" customFormat="1" ht="12.75">
      <c r="A105" s="230"/>
      <c r="B105" s="231"/>
      <c r="C105" s="116" t="s">
        <v>203</v>
      </c>
      <c r="D105" s="227"/>
      <c r="E105" s="227"/>
      <c r="F105" s="227"/>
      <c r="G105" s="232"/>
    </row>
    <row r="106" spans="1:7" ht="12">
      <c r="A106" s="30"/>
      <c r="B106" s="133"/>
      <c r="C106" s="109" t="s">
        <v>44</v>
      </c>
      <c r="D106" s="199"/>
      <c r="E106" s="199"/>
      <c r="F106" s="199"/>
      <c r="G106" s="31"/>
    </row>
    <row r="107" spans="1:7" ht="12">
      <c r="A107" s="30"/>
      <c r="B107" s="133"/>
      <c r="C107" s="109" t="s">
        <v>45</v>
      </c>
      <c r="D107" s="199"/>
      <c r="E107" s="199"/>
      <c r="F107" s="199"/>
      <c r="G107" s="31"/>
    </row>
    <row r="108" spans="1:7" s="233" customFormat="1" ht="12.75">
      <c r="A108" s="230"/>
      <c r="B108" s="231"/>
      <c r="C108" s="116" t="s">
        <v>203</v>
      </c>
      <c r="D108" s="227"/>
      <c r="E108" s="227"/>
      <c r="F108" s="227"/>
      <c r="G108" s="232"/>
    </row>
    <row r="109" spans="1:7" ht="12">
      <c r="A109" s="30"/>
      <c r="B109" s="134"/>
      <c r="C109" s="109" t="s">
        <v>324</v>
      </c>
      <c r="D109" s="199"/>
      <c r="E109" s="199"/>
      <c r="F109" s="199"/>
      <c r="G109" s="31"/>
    </row>
    <row r="110" spans="1:7" ht="12">
      <c r="A110" s="30"/>
      <c r="B110" s="134"/>
      <c r="C110" s="109" t="s">
        <v>46</v>
      </c>
      <c r="D110" s="199"/>
      <c r="E110" s="199"/>
      <c r="F110" s="199"/>
      <c r="G110" s="31"/>
    </row>
    <row r="111" spans="1:7" ht="12.75">
      <c r="A111" s="30"/>
      <c r="B111" s="134"/>
      <c r="C111" s="135" t="s">
        <v>126</v>
      </c>
      <c r="D111" s="227"/>
      <c r="E111" s="227"/>
      <c r="F111" s="227"/>
      <c r="G111" s="31"/>
    </row>
    <row r="112" spans="1:7" ht="12.75">
      <c r="A112" s="30"/>
      <c r="B112" s="134"/>
      <c r="C112" s="135" t="s">
        <v>127</v>
      </c>
      <c r="D112" s="227"/>
      <c r="E112" s="227"/>
      <c r="F112" s="227"/>
      <c r="G112" s="31"/>
    </row>
    <row r="113" spans="1:7" ht="12.75">
      <c r="A113" s="30"/>
      <c r="B113" s="134"/>
      <c r="C113" s="135" t="s">
        <v>128</v>
      </c>
      <c r="D113" s="227"/>
      <c r="E113" s="227"/>
      <c r="F113" s="227"/>
      <c r="G113" s="31"/>
    </row>
    <row r="114" spans="1:7" ht="12">
      <c r="A114" s="30"/>
      <c r="B114" s="134"/>
      <c r="C114" s="109" t="s">
        <v>47</v>
      </c>
      <c r="D114" s="199"/>
      <c r="E114" s="199"/>
      <c r="F114" s="199"/>
      <c r="G114" s="31"/>
    </row>
    <row r="115" spans="1:7" s="220" customFormat="1" ht="12.75">
      <c r="A115" s="30"/>
      <c r="B115" s="134"/>
      <c r="C115" s="136"/>
      <c r="D115" s="132"/>
      <c r="E115" s="132"/>
      <c r="F115" s="132"/>
      <c r="G115" s="31"/>
    </row>
    <row r="116" spans="1:7" ht="12.75">
      <c r="A116" s="30"/>
      <c r="B116" s="137"/>
      <c r="C116" s="138" t="s">
        <v>7</v>
      </c>
      <c r="D116" s="70">
        <f>SUM(D104,D106:D107,D109:D110,D114)</f>
        <v>0</v>
      </c>
      <c r="E116" s="70">
        <f>SUM(E104,E106:E107,E109:E110,E114)</f>
        <v>0</v>
      </c>
      <c r="F116" s="70">
        <f>SUM(F104,F106:F107,F109:F110,F114)</f>
        <v>0</v>
      </c>
      <c r="G116" s="31"/>
    </row>
    <row r="117" spans="1:7" ht="12.75">
      <c r="A117" s="30"/>
      <c r="B117" s="225" t="s">
        <v>325</v>
      </c>
      <c r="C117" s="132"/>
      <c r="D117" s="139"/>
      <c r="E117" s="139"/>
      <c r="F117" s="140"/>
      <c r="G117" s="31"/>
    </row>
    <row r="118" spans="1:7" ht="12">
      <c r="A118" s="30"/>
      <c r="B118" s="126"/>
      <c r="C118" s="127"/>
      <c r="D118" s="128"/>
      <c r="E118" s="128"/>
      <c r="F118" s="128"/>
      <c r="G118" s="31"/>
    </row>
    <row r="119" spans="1:7" ht="12">
      <c r="A119" s="30"/>
      <c r="B119" s="126"/>
      <c r="C119" s="439" t="s">
        <v>197</v>
      </c>
      <c r="D119" s="440" t="s">
        <v>0</v>
      </c>
      <c r="E119" s="440" t="s">
        <v>241</v>
      </c>
      <c r="F119" s="440" t="s">
        <v>75</v>
      </c>
      <c r="G119" s="31"/>
    </row>
    <row r="120" spans="1:7" ht="12">
      <c r="A120" s="30"/>
      <c r="B120" s="126"/>
      <c r="C120" s="439"/>
      <c r="D120" s="440"/>
      <c r="E120" s="440"/>
      <c r="F120" s="440"/>
      <c r="G120" s="31"/>
    </row>
    <row r="121" spans="1:7" ht="12.75">
      <c r="A121" s="30"/>
      <c r="B121" s="131"/>
      <c r="C121" s="132"/>
      <c r="D121" s="43"/>
      <c r="E121" s="43"/>
      <c r="F121" s="43"/>
      <c r="G121" s="31"/>
    </row>
    <row r="122" spans="1:7" ht="12">
      <c r="A122" s="30"/>
      <c r="B122" s="91">
        <v>70</v>
      </c>
      <c r="C122" s="141" t="s">
        <v>67</v>
      </c>
      <c r="D122" s="199"/>
      <c r="E122" s="199"/>
      <c r="F122" s="199"/>
      <c r="G122" s="31"/>
    </row>
    <row r="123" spans="1:7" ht="12">
      <c r="A123" s="30"/>
      <c r="B123" s="91">
        <v>7321</v>
      </c>
      <c r="C123" s="141" t="s">
        <v>129</v>
      </c>
      <c r="D123" s="199"/>
      <c r="E123" s="199"/>
      <c r="F123" s="199"/>
      <c r="G123" s="31"/>
    </row>
    <row r="124" spans="1:7" ht="12">
      <c r="A124" s="30"/>
      <c r="B124" s="91">
        <v>7322</v>
      </c>
      <c r="C124" s="141" t="s">
        <v>244</v>
      </c>
      <c r="D124" s="199"/>
      <c r="E124" s="199"/>
      <c r="F124" s="199"/>
      <c r="G124" s="31"/>
    </row>
    <row r="125" spans="1:7" ht="12">
      <c r="A125" s="30"/>
      <c r="B125" s="91">
        <v>7323</v>
      </c>
      <c r="C125" s="141" t="s">
        <v>130</v>
      </c>
      <c r="D125" s="199"/>
      <c r="E125" s="199"/>
      <c r="F125" s="199"/>
      <c r="G125" s="31"/>
    </row>
    <row r="126" spans="1:7" ht="12">
      <c r="A126" s="30"/>
      <c r="B126" s="91">
        <v>7328</v>
      </c>
      <c r="C126" s="141" t="s">
        <v>152</v>
      </c>
      <c r="D126" s="199"/>
      <c r="E126" s="199"/>
      <c r="F126" s="199"/>
      <c r="G126" s="31"/>
    </row>
    <row r="127" spans="1:7" ht="12">
      <c r="A127" s="30"/>
      <c r="B127" s="91">
        <v>71</v>
      </c>
      <c r="C127" s="141" t="s">
        <v>108</v>
      </c>
      <c r="D127" s="199"/>
      <c r="E127" s="199"/>
      <c r="F127" s="199"/>
      <c r="G127" s="31"/>
    </row>
    <row r="128" spans="1:7" ht="12">
      <c r="A128" s="30"/>
      <c r="B128" s="91">
        <v>72</v>
      </c>
      <c r="C128" s="141" t="s">
        <v>48</v>
      </c>
      <c r="D128" s="199"/>
      <c r="E128" s="199"/>
      <c r="F128" s="199"/>
      <c r="G128" s="31"/>
    </row>
    <row r="129" spans="1:7" ht="12">
      <c r="A129" s="30"/>
      <c r="B129" s="91">
        <v>74</v>
      </c>
      <c r="C129" s="141" t="s">
        <v>49</v>
      </c>
      <c r="D129" s="199"/>
      <c r="E129" s="199"/>
      <c r="F129" s="199"/>
      <c r="G129" s="31"/>
    </row>
    <row r="130" spans="1:7" ht="12">
      <c r="A130" s="30"/>
      <c r="B130" s="91">
        <v>75</v>
      </c>
      <c r="C130" s="141" t="s">
        <v>50</v>
      </c>
      <c r="D130" s="199"/>
      <c r="E130" s="199"/>
      <c r="F130" s="199"/>
      <c r="G130" s="31"/>
    </row>
    <row r="131" spans="1:7" ht="12">
      <c r="A131" s="30"/>
      <c r="B131" s="91">
        <v>603</v>
      </c>
      <c r="C131" s="141" t="s">
        <v>51</v>
      </c>
      <c r="D131" s="199"/>
      <c r="E131" s="199"/>
      <c r="F131" s="199"/>
      <c r="G131" s="31"/>
    </row>
    <row r="132" spans="1:7" ht="12">
      <c r="A132" s="30"/>
      <c r="B132" s="91">
        <v>609</v>
      </c>
      <c r="C132" s="141" t="s">
        <v>52</v>
      </c>
      <c r="D132" s="199"/>
      <c r="E132" s="199"/>
      <c r="F132" s="199"/>
      <c r="G132" s="31"/>
    </row>
    <row r="133" spans="1:7" ht="12">
      <c r="A133" s="30"/>
      <c r="B133" s="91">
        <v>619</v>
      </c>
      <c r="C133" s="141" t="s">
        <v>53</v>
      </c>
      <c r="D133" s="199"/>
      <c r="E133" s="199"/>
      <c r="F133" s="199"/>
      <c r="G133" s="31"/>
    </row>
    <row r="134" spans="1:7" ht="12">
      <c r="A134" s="30"/>
      <c r="B134" s="91">
        <v>629</v>
      </c>
      <c r="C134" s="141" t="s">
        <v>260</v>
      </c>
      <c r="D134" s="199"/>
      <c r="E134" s="199"/>
      <c r="F134" s="199"/>
      <c r="G134" s="31"/>
    </row>
    <row r="135" spans="1:7" ht="24.75">
      <c r="A135" s="30"/>
      <c r="B135" s="79">
        <v>6319</v>
      </c>
      <c r="C135" s="141" t="s">
        <v>252</v>
      </c>
      <c r="D135" s="199"/>
      <c r="E135" s="199"/>
      <c r="F135" s="199"/>
      <c r="G135" s="31"/>
    </row>
    <row r="136" spans="1:7" ht="24.75">
      <c r="A136" s="30"/>
      <c r="B136" s="79">
        <v>6339</v>
      </c>
      <c r="C136" s="141" t="s">
        <v>253</v>
      </c>
      <c r="D136" s="199"/>
      <c r="E136" s="199"/>
      <c r="F136" s="199"/>
      <c r="G136" s="31"/>
    </row>
    <row r="137" spans="1:7" ht="12">
      <c r="A137" s="30"/>
      <c r="B137" s="91">
        <v>6419</v>
      </c>
      <c r="C137" s="141" t="s">
        <v>54</v>
      </c>
      <c r="D137" s="199"/>
      <c r="E137" s="199"/>
      <c r="F137" s="199"/>
      <c r="G137" s="31"/>
    </row>
    <row r="138" spans="1:7" ht="12">
      <c r="A138" s="30"/>
      <c r="B138" s="91">
        <v>6429</v>
      </c>
      <c r="C138" s="141" t="s">
        <v>55</v>
      </c>
      <c r="D138" s="199"/>
      <c r="E138" s="199"/>
      <c r="F138" s="199"/>
      <c r="G138" s="31"/>
    </row>
    <row r="139" spans="1:7" ht="24.75">
      <c r="A139" s="30"/>
      <c r="B139" s="142" t="s">
        <v>131</v>
      </c>
      <c r="C139" s="141" t="s">
        <v>56</v>
      </c>
      <c r="D139" s="199"/>
      <c r="E139" s="199"/>
      <c r="F139" s="199"/>
      <c r="G139" s="31"/>
    </row>
    <row r="140" spans="1:7" ht="12">
      <c r="A140" s="30"/>
      <c r="B140" s="91">
        <v>6489</v>
      </c>
      <c r="C140" s="141" t="s">
        <v>133</v>
      </c>
      <c r="D140" s="199"/>
      <c r="E140" s="199"/>
      <c r="F140" s="199"/>
      <c r="G140" s="31"/>
    </row>
    <row r="141" spans="1:7" ht="12">
      <c r="A141" s="30"/>
      <c r="B141" s="91">
        <v>649</v>
      </c>
      <c r="C141" s="141" t="s">
        <v>132</v>
      </c>
      <c r="D141" s="199"/>
      <c r="E141" s="199"/>
      <c r="F141" s="199"/>
      <c r="G141" s="31"/>
    </row>
    <row r="142" spans="1:7" s="220" customFormat="1" ht="12">
      <c r="A142" s="30"/>
      <c r="B142" s="143"/>
      <c r="C142" s="144"/>
      <c r="D142" s="145"/>
      <c r="E142" s="144"/>
      <c r="F142" s="144"/>
      <c r="G142" s="31"/>
    </row>
    <row r="143" spans="1:7" ht="12.75">
      <c r="A143" s="30"/>
      <c r="B143" s="137"/>
      <c r="C143" s="138" t="s">
        <v>17</v>
      </c>
      <c r="D143" s="70">
        <f>SUM(D122:D141)</f>
        <v>0</v>
      </c>
      <c r="E143" s="70">
        <f>SUM(E122:E141)</f>
        <v>0</v>
      </c>
      <c r="F143" s="70">
        <f>SUM(F122:F141)</f>
        <v>0</v>
      </c>
      <c r="G143" s="31"/>
    </row>
    <row r="144" spans="1:7" s="220" customFormat="1" ht="12.75">
      <c r="A144" s="30"/>
      <c r="B144" s="137"/>
      <c r="C144" s="132"/>
      <c r="D144" s="139"/>
      <c r="E144" s="139"/>
      <c r="F144" s="139"/>
      <c r="G144" s="31"/>
    </row>
    <row r="145" spans="1:7" s="220" customFormat="1" ht="12.75">
      <c r="A145" s="30"/>
      <c r="B145" s="137"/>
      <c r="C145" s="132"/>
      <c r="D145" s="139"/>
      <c r="E145" s="139"/>
      <c r="F145" s="139"/>
      <c r="G145" s="31"/>
    </row>
    <row r="146" spans="1:7" ht="12.75">
      <c r="A146" s="30"/>
      <c r="B146" s="126"/>
      <c r="C146" s="146" t="s">
        <v>198</v>
      </c>
      <c r="D146" s="440" t="s">
        <v>0</v>
      </c>
      <c r="E146" s="440" t="s">
        <v>241</v>
      </c>
      <c r="F146" s="440" t="s">
        <v>75</v>
      </c>
      <c r="G146" s="31"/>
    </row>
    <row r="147" spans="1:7" ht="12">
      <c r="A147" s="30"/>
      <c r="B147" s="126"/>
      <c r="C147" s="127"/>
      <c r="D147" s="440"/>
      <c r="E147" s="440"/>
      <c r="F147" s="440"/>
      <c r="G147" s="31"/>
    </row>
    <row r="148" spans="1:7" ht="12">
      <c r="A148" s="30"/>
      <c r="B148" s="126"/>
      <c r="C148" s="136"/>
      <c r="D148" s="43"/>
      <c r="E148" s="43"/>
      <c r="F148" s="43"/>
      <c r="G148" s="31"/>
    </row>
    <row r="149" spans="1:7" ht="12">
      <c r="A149" s="30"/>
      <c r="B149" s="147">
        <v>76</v>
      </c>
      <c r="C149" s="141" t="s">
        <v>57</v>
      </c>
      <c r="D149" s="199"/>
      <c r="E149" s="199"/>
      <c r="F149" s="199"/>
      <c r="G149" s="31"/>
    </row>
    <row r="150" spans="1:7" ht="12">
      <c r="A150" s="30"/>
      <c r="B150" s="147"/>
      <c r="C150" s="144"/>
      <c r="D150" s="145"/>
      <c r="E150" s="145"/>
      <c r="F150" s="145"/>
      <c r="G150" s="31"/>
    </row>
    <row r="151" spans="1:7" ht="12.75">
      <c r="A151" s="30"/>
      <c r="B151" s="148" t="s">
        <v>58</v>
      </c>
      <c r="C151" s="149"/>
      <c r="D151" s="150"/>
      <c r="E151" s="151"/>
      <c r="F151" s="151"/>
      <c r="G151" s="31"/>
    </row>
    <row r="152" spans="1:7" ht="12">
      <c r="A152" s="30"/>
      <c r="B152" s="152">
        <v>771</v>
      </c>
      <c r="C152" s="153" t="s">
        <v>59</v>
      </c>
      <c r="D152" s="199"/>
      <c r="E152" s="199"/>
      <c r="F152" s="199"/>
      <c r="G152" s="31"/>
    </row>
    <row r="153" spans="1:7" ht="12">
      <c r="A153" s="30"/>
      <c r="B153" s="91">
        <v>772</v>
      </c>
      <c r="C153" s="153" t="s">
        <v>134</v>
      </c>
      <c r="D153" s="199"/>
      <c r="E153" s="199"/>
      <c r="F153" s="199"/>
      <c r="G153" s="31"/>
    </row>
    <row r="154" spans="1:7" ht="12">
      <c r="A154" s="30"/>
      <c r="B154" s="152">
        <v>773</v>
      </c>
      <c r="C154" s="109" t="s">
        <v>135</v>
      </c>
      <c r="D154" s="199"/>
      <c r="E154" s="199"/>
      <c r="F154" s="199"/>
      <c r="G154" s="31"/>
    </row>
    <row r="155" spans="1:7" ht="12">
      <c r="A155" s="30"/>
      <c r="B155" s="152">
        <v>775</v>
      </c>
      <c r="C155" s="153" t="s">
        <v>245</v>
      </c>
      <c r="D155" s="199"/>
      <c r="E155" s="199"/>
      <c r="F155" s="199"/>
      <c r="G155" s="31"/>
    </row>
    <row r="156" spans="1:7" ht="12">
      <c r="A156" s="30"/>
      <c r="B156" s="152">
        <v>777</v>
      </c>
      <c r="C156" s="153" t="s">
        <v>247</v>
      </c>
      <c r="D156" s="199"/>
      <c r="E156" s="199"/>
      <c r="F156" s="199"/>
      <c r="G156" s="31"/>
    </row>
    <row r="157" spans="1:7" ht="12">
      <c r="A157" s="30"/>
      <c r="B157" s="152">
        <v>778</v>
      </c>
      <c r="C157" s="153" t="s">
        <v>60</v>
      </c>
      <c r="D157" s="199"/>
      <c r="E157" s="199"/>
      <c r="F157" s="199"/>
      <c r="G157" s="31"/>
    </row>
    <row r="158" spans="1:7" ht="12.75">
      <c r="A158" s="30"/>
      <c r="B158" s="154"/>
      <c r="C158" s="155"/>
      <c r="D158" s="156"/>
      <c r="E158" s="155"/>
      <c r="F158" s="155"/>
      <c r="G158" s="31"/>
    </row>
    <row r="159" spans="1:7" ht="12.75">
      <c r="A159" s="30"/>
      <c r="B159" s="148" t="s">
        <v>61</v>
      </c>
      <c r="C159" s="151"/>
      <c r="D159" s="150"/>
      <c r="E159" s="151"/>
      <c r="F159" s="151"/>
      <c r="G159" s="31"/>
    </row>
    <row r="160" spans="1:7" ht="12">
      <c r="A160" s="30"/>
      <c r="B160" s="152">
        <v>7815</v>
      </c>
      <c r="C160" s="109" t="s">
        <v>136</v>
      </c>
      <c r="D160" s="199"/>
      <c r="E160" s="199"/>
      <c r="F160" s="199"/>
      <c r="G160" s="31"/>
    </row>
    <row r="161" spans="1:7" ht="12">
      <c r="A161" s="30"/>
      <c r="B161" s="152">
        <v>7816</v>
      </c>
      <c r="C161" s="109" t="s">
        <v>96</v>
      </c>
      <c r="D161" s="199"/>
      <c r="E161" s="199"/>
      <c r="F161" s="199"/>
      <c r="G161" s="31"/>
    </row>
    <row r="162" spans="1:7" ht="12">
      <c r="A162" s="30"/>
      <c r="B162" s="152">
        <v>7817</v>
      </c>
      <c r="C162" s="109" t="s">
        <v>95</v>
      </c>
      <c r="D162" s="199"/>
      <c r="E162" s="199"/>
      <c r="F162" s="199"/>
      <c r="G162" s="31"/>
    </row>
    <row r="163" spans="1:7" ht="12">
      <c r="A163" s="30"/>
      <c r="B163" s="152">
        <v>786</v>
      </c>
      <c r="C163" s="109" t="s">
        <v>62</v>
      </c>
      <c r="D163" s="199"/>
      <c r="E163" s="199"/>
      <c r="F163" s="199"/>
      <c r="G163" s="31"/>
    </row>
    <row r="164" spans="1:7" ht="12">
      <c r="A164" s="30"/>
      <c r="B164" s="152">
        <v>787</v>
      </c>
      <c r="C164" s="109" t="s">
        <v>63</v>
      </c>
      <c r="D164" s="199"/>
      <c r="E164" s="199"/>
      <c r="F164" s="199"/>
      <c r="G164" s="31"/>
    </row>
    <row r="165" spans="1:7" ht="12.75">
      <c r="A165" s="30"/>
      <c r="B165" s="157">
        <v>78742</v>
      </c>
      <c r="C165" s="116" t="s">
        <v>94</v>
      </c>
      <c r="D165" s="227"/>
      <c r="E165" s="227"/>
      <c r="F165" s="227"/>
      <c r="G165" s="31"/>
    </row>
    <row r="166" spans="1:7" ht="12">
      <c r="A166" s="30"/>
      <c r="B166" s="152">
        <v>79</v>
      </c>
      <c r="C166" s="153" t="s">
        <v>64</v>
      </c>
      <c r="D166" s="199"/>
      <c r="E166" s="199"/>
      <c r="F166" s="199"/>
      <c r="G166" s="31"/>
    </row>
    <row r="167" spans="1:7" ht="12.75">
      <c r="A167" s="30"/>
      <c r="B167" s="154"/>
      <c r="C167" s="155"/>
      <c r="D167" s="155"/>
      <c r="E167" s="155"/>
      <c r="F167" s="155"/>
      <c r="G167" s="31"/>
    </row>
    <row r="168" spans="1:7" ht="12.75">
      <c r="A168" s="30"/>
      <c r="B168" s="158"/>
      <c r="C168" s="159" t="s">
        <v>42</v>
      </c>
      <c r="D168" s="70">
        <f>SUM(D149,D152:D157,D160:D164,D166)</f>
        <v>0</v>
      </c>
      <c r="E168" s="70">
        <f>SUM(E149,E152:E157,E160:E164,E166)</f>
        <v>0</v>
      </c>
      <c r="F168" s="70">
        <f>SUM(F149,F152:F157,F160:F164,F166)</f>
        <v>0</v>
      </c>
      <c r="G168" s="31"/>
    </row>
    <row r="169" spans="1:7" ht="12.75">
      <c r="A169" s="30"/>
      <c r="B169" s="154"/>
      <c r="C169" s="160"/>
      <c r="D169" s="155"/>
      <c r="E169" s="155"/>
      <c r="F169" s="155"/>
      <c r="G169" s="31"/>
    </row>
    <row r="170" spans="1:7" s="221" customFormat="1" ht="12.75">
      <c r="A170" s="161"/>
      <c r="B170" s="154"/>
      <c r="C170" s="153" t="s">
        <v>92</v>
      </c>
      <c r="D170" s="162">
        <f>D116+D143+D168</f>
        <v>0</v>
      </c>
      <c r="E170" s="162">
        <f>E116+E143+E168</f>
        <v>0</v>
      </c>
      <c r="F170" s="162">
        <f>F116+F143+F168</f>
        <v>0</v>
      </c>
      <c r="G170" s="163"/>
    </row>
    <row r="171" spans="1:7" ht="12">
      <c r="A171" s="30"/>
      <c r="B171" s="152"/>
      <c r="C171" s="155"/>
      <c r="D171" s="155"/>
      <c r="E171" s="155"/>
      <c r="F171" s="155"/>
      <c r="G171" s="31"/>
    </row>
    <row r="172" spans="1:7" ht="12.75">
      <c r="A172" s="30"/>
      <c r="B172" s="91"/>
      <c r="C172" s="118" t="s">
        <v>66</v>
      </c>
      <c r="D172" s="376">
        <f>+IF(D170&lt;D92,D92-D170,0)</f>
        <v>0</v>
      </c>
      <c r="E172" s="376">
        <f>+IF(E170&lt;E92,E92-E170,0)</f>
        <v>0</v>
      </c>
      <c r="F172" s="376">
        <f>+IF(F170&lt;F92,F92-F170,0)</f>
        <v>0</v>
      </c>
      <c r="G172" s="31"/>
    </row>
    <row r="173" spans="1:7" ht="12">
      <c r="A173" s="30"/>
      <c r="B173" s="91"/>
      <c r="C173" s="92"/>
      <c r="D173" s="33"/>
      <c r="E173" s="33"/>
      <c r="F173" s="33"/>
      <c r="G173" s="31"/>
    </row>
    <row r="174" spans="1:7" ht="12">
      <c r="A174" s="30"/>
      <c r="B174" s="91"/>
      <c r="C174" s="105" t="s">
        <v>181</v>
      </c>
      <c r="D174" s="162">
        <f>D170+D172</f>
        <v>0</v>
      </c>
      <c r="E174" s="124">
        <f>E170+E172</f>
        <v>0</v>
      </c>
      <c r="F174" s="124">
        <f>F170+F172</f>
        <v>0</v>
      </c>
      <c r="G174" s="31"/>
    </row>
    <row r="175" spans="1:7" ht="12">
      <c r="A175" s="30"/>
      <c r="B175" s="91"/>
      <c r="C175" s="33"/>
      <c r="D175" s="33"/>
      <c r="E175" s="33"/>
      <c r="F175" s="33"/>
      <c r="G175" s="31"/>
    </row>
    <row r="176" spans="1:7" ht="12">
      <c r="A176" s="30"/>
      <c r="B176" s="91"/>
      <c r="C176" s="256" t="s">
        <v>268</v>
      </c>
      <c r="D176" s="199"/>
      <c r="E176" s="199"/>
      <c r="F176" s="199"/>
      <c r="G176" s="31"/>
    </row>
    <row r="177" spans="1:7" ht="12">
      <c r="A177" s="30"/>
      <c r="B177" s="91"/>
      <c r="C177" s="256" t="s">
        <v>269</v>
      </c>
      <c r="D177" s="199"/>
      <c r="E177" s="199"/>
      <c r="F177" s="199"/>
      <c r="G177" s="31"/>
    </row>
    <row r="178" spans="1:7" ht="12.75" thickBot="1">
      <c r="A178" s="164"/>
      <c r="B178" s="165"/>
      <c r="C178" s="166"/>
      <c r="D178" s="167"/>
      <c r="E178" s="167"/>
      <c r="F178" s="167"/>
      <c r="G178" s="168"/>
    </row>
  </sheetData>
  <sheetProtection password="8694" sheet="1" objects="1" scenarios="1"/>
  <mergeCells count="26">
    <mergeCell ref="B1:F1"/>
    <mergeCell ref="D8:D9"/>
    <mergeCell ref="E8:E9"/>
    <mergeCell ref="F8:F9"/>
    <mergeCell ref="D33:D34"/>
    <mergeCell ref="E33:E34"/>
    <mergeCell ref="F33:F34"/>
    <mergeCell ref="B5:F5"/>
    <mergeCell ref="B2:C2"/>
    <mergeCell ref="D2:F2"/>
    <mergeCell ref="B3:C3"/>
    <mergeCell ref="D3:F3"/>
    <mergeCell ref="D48:D49"/>
    <mergeCell ref="E48:E49"/>
    <mergeCell ref="F48:F49"/>
    <mergeCell ref="D101:D102"/>
    <mergeCell ref="E101:E102"/>
    <mergeCell ref="F101:F102"/>
    <mergeCell ref="B98:F98"/>
    <mergeCell ref="C119:C120"/>
    <mergeCell ref="D119:D120"/>
    <mergeCell ref="E119:E120"/>
    <mergeCell ref="F119:F120"/>
    <mergeCell ref="D146:D147"/>
    <mergeCell ref="E146:E147"/>
    <mergeCell ref="F146:F147"/>
  </mergeCells>
  <dataValidations count="2">
    <dataValidation type="decimal" operator="greaterThanOrEqual" allowBlank="1" showInputMessage="1" showErrorMessage="1" error="Veuillez saisir un nombre." sqref="D172:F172 D94:F94">
      <formula1>0</formula1>
    </dataValidation>
    <dataValidation type="decimal" allowBlank="1" showInputMessage="1" showErrorMessage="1" error="Veuillez saisir un nombre." sqref="D11:F88 D104:F114 D122:F141 D149:F149 D152:F157 D160:F166 D176:F177">
      <formula1>-10000000000000000</formula1>
      <formula2>100000000000000000</formula2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rowBreaks count="3" manualBreakCount="3">
    <brk id="47" max="255" man="1"/>
    <brk id="100" max="255" man="1"/>
    <brk id="1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G178"/>
  <sheetViews>
    <sheetView showGridLines="0" zoomScalePageLayoutView="0" workbookViewId="0" topLeftCell="A1">
      <selection activeCell="D11" sqref="D11"/>
    </sheetView>
  </sheetViews>
  <sheetFormatPr defaultColWidth="11.421875" defaultRowHeight="15"/>
  <cols>
    <col min="1" max="1" width="2.7109375" style="202" customWidth="1"/>
    <col min="2" max="2" width="16.28125" style="222" customWidth="1"/>
    <col min="3" max="3" width="81.8515625" style="223" customWidth="1"/>
    <col min="4" max="6" width="15.7109375" style="202" customWidth="1"/>
    <col min="7" max="7" width="2.7109375" style="224" customWidth="1"/>
    <col min="8" max="242" width="11.421875" style="202" customWidth="1"/>
    <col min="243" max="243" width="12.57421875" style="202" customWidth="1"/>
    <col min="244" max="244" width="1.1484375" style="202" customWidth="1"/>
    <col min="245" max="245" width="95.421875" style="202" customWidth="1"/>
    <col min="246" max="252" width="12.57421875" style="202" customWidth="1"/>
    <col min="253" max="16384" width="11.421875" style="202" customWidth="1"/>
  </cols>
  <sheetData>
    <row r="1" spans="1:7" s="201" customFormat="1" ht="12.75">
      <c r="A1" s="28"/>
      <c r="B1" s="444"/>
      <c r="C1" s="444"/>
      <c r="D1" s="444"/>
      <c r="E1" s="444"/>
      <c r="F1" s="444"/>
      <c r="G1" s="29"/>
    </row>
    <row r="2" spans="1:7" ht="25.5" customHeight="1">
      <c r="A2" s="30"/>
      <c r="B2" s="446" t="s">
        <v>261</v>
      </c>
      <c r="C2" s="446"/>
      <c r="D2" s="447"/>
      <c r="E2" s="447"/>
      <c r="F2" s="447"/>
      <c r="G2" s="31"/>
    </row>
    <row r="3" spans="1:7" ht="25.5" customHeight="1">
      <c r="A3" s="30"/>
      <c r="B3" s="449" t="s">
        <v>262</v>
      </c>
      <c r="C3" s="450"/>
      <c r="D3" s="451"/>
      <c r="E3" s="452"/>
      <c r="F3" s="453"/>
      <c r="G3" s="31"/>
    </row>
    <row r="4" spans="1:7" ht="25.5" customHeight="1">
      <c r="A4" s="30"/>
      <c r="B4" s="446" t="s">
        <v>290</v>
      </c>
      <c r="C4" s="446"/>
      <c r="D4" s="448"/>
      <c r="E4" s="448"/>
      <c r="F4" s="448"/>
      <c r="G4" s="31"/>
    </row>
    <row r="5" spans="1:7" ht="12.75">
      <c r="A5" s="30"/>
      <c r="B5" s="32"/>
      <c r="C5" s="33"/>
      <c r="D5" s="34"/>
      <c r="E5" s="34"/>
      <c r="F5" s="34"/>
      <c r="G5" s="31"/>
    </row>
    <row r="6" spans="1:7" ht="38.25" customHeight="1">
      <c r="A6" s="30"/>
      <c r="B6" s="443" t="s">
        <v>322</v>
      </c>
      <c r="C6" s="443"/>
      <c r="D6" s="443"/>
      <c r="E6" s="443"/>
      <c r="F6" s="443"/>
      <c r="G6" s="31"/>
    </row>
    <row r="7" spans="1:7" ht="30" customHeight="1">
      <c r="A7" s="30"/>
      <c r="B7" s="74" t="s">
        <v>240</v>
      </c>
      <c r="C7" s="33"/>
      <c r="D7" s="34"/>
      <c r="E7" s="34"/>
      <c r="F7" s="34"/>
      <c r="G7" s="31"/>
    </row>
    <row r="8" spans="1:7" s="203" customFormat="1" ht="12.75">
      <c r="A8" s="35"/>
      <c r="B8" s="36" t="s">
        <v>323</v>
      </c>
      <c r="C8" s="37"/>
      <c r="D8" s="440" t="s">
        <v>0</v>
      </c>
      <c r="E8" s="440" t="s">
        <v>241</v>
      </c>
      <c r="F8" s="440" t="s">
        <v>75</v>
      </c>
      <c r="G8" s="38"/>
    </row>
    <row r="9" spans="1:7" s="203" customFormat="1" ht="12.75">
      <c r="A9" s="35"/>
      <c r="B9" s="36"/>
      <c r="C9" s="39" t="s">
        <v>195</v>
      </c>
      <c r="D9" s="440"/>
      <c r="E9" s="440"/>
      <c r="F9" s="440"/>
      <c r="G9" s="38"/>
    </row>
    <row r="10" spans="1:7" s="204" customFormat="1" ht="12.75">
      <c r="A10" s="40"/>
      <c r="B10" s="41" t="s">
        <v>2</v>
      </c>
      <c r="C10" s="42"/>
      <c r="D10" s="43"/>
      <c r="E10" s="43"/>
      <c r="F10" s="43"/>
      <c r="G10" s="44"/>
    </row>
    <row r="11" spans="1:7" s="205" customFormat="1" ht="12">
      <c r="A11" s="45"/>
      <c r="B11" s="46">
        <v>60</v>
      </c>
      <c r="C11" s="47" t="s">
        <v>68</v>
      </c>
      <c r="D11" s="199"/>
      <c r="E11" s="199"/>
      <c r="F11" s="199"/>
      <c r="G11" s="48"/>
    </row>
    <row r="12" spans="1:7" s="205" customFormat="1" ht="12">
      <c r="A12" s="45"/>
      <c r="B12" s="46">
        <v>709</v>
      </c>
      <c r="C12" s="47" t="s">
        <v>4</v>
      </c>
      <c r="D12" s="199"/>
      <c r="E12" s="199"/>
      <c r="F12" s="199"/>
      <c r="G12" s="48"/>
    </row>
    <row r="13" spans="1:7" s="205" customFormat="1" ht="12">
      <c r="A13" s="45"/>
      <c r="B13" s="46">
        <v>713</v>
      </c>
      <c r="C13" s="47" t="s">
        <v>5</v>
      </c>
      <c r="D13" s="199"/>
      <c r="E13" s="199"/>
      <c r="F13" s="199"/>
      <c r="G13" s="48"/>
    </row>
    <row r="14" spans="1:7" s="205" customFormat="1" ht="12">
      <c r="A14" s="45"/>
      <c r="B14" s="46"/>
      <c r="C14" s="49"/>
      <c r="D14" s="50"/>
      <c r="E14" s="50"/>
      <c r="F14" s="50"/>
      <c r="G14" s="48"/>
    </row>
    <row r="15" spans="1:7" s="206" customFormat="1" ht="12.75">
      <c r="A15" s="45"/>
      <c r="B15" s="41" t="s">
        <v>6</v>
      </c>
      <c r="C15" s="49"/>
      <c r="D15" s="50"/>
      <c r="E15" s="50"/>
      <c r="F15" s="50"/>
      <c r="G15" s="48"/>
    </row>
    <row r="16" spans="1:7" s="207" customFormat="1" ht="12">
      <c r="A16" s="51"/>
      <c r="B16" s="52">
        <v>6111</v>
      </c>
      <c r="C16" s="47" t="s">
        <v>293</v>
      </c>
      <c r="D16" s="199"/>
      <c r="E16" s="199"/>
      <c r="F16" s="199"/>
      <c r="G16" s="44"/>
    </row>
    <row r="17" spans="1:7" s="208" customFormat="1" ht="12">
      <c r="A17" s="51"/>
      <c r="B17" s="52">
        <v>6112</v>
      </c>
      <c r="C17" s="47" t="s">
        <v>294</v>
      </c>
      <c r="D17" s="199"/>
      <c r="E17" s="199"/>
      <c r="F17" s="199"/>
      <c r="G17" s="44"/>
    </row>
    <row r="18" spans="1:7" s="206" customFormat="1" ht="12.75">
      <c r="A18" s="45"/>
      <c r="B18" s="53" t="s">
        <v>3</v>
      </c>
      <c r="C18" s="49" t="s">
        <v>3</v>
      </c>
      <c r="D18" s="50"/>
      <c r="E18" s="50"/>
      <c r="F18" s="50"/>
      <c r="G18" s="48"/>
    </row>
    <row r="19" spans="1:7" s="209" customFormat="1" ht="12.75">
      <c r="A19" s="54"/>
      <c r="B19" s="55" t="s">
        <v>109</v>
      </c>
      <c r="C19" s="56"/>
      <c r="D19" s="57"/>
      <c r="E19" s="57"/>
      <c r="F19" s="57"/>
      <c r="G19" s="58"/>
    </row>
    <row r="20" spans="1:7" s="210" customFormat="1" ht="12">
      <c r="A20" s="54"/>
      <c r="B20" s="59">
        <v>624</v>
      </c>
      <c r="C20" s="60" t="s">
        <v>110</v>
      </c>
      <c r="D20" s="199"/>
      <c r="E20" s="199"/>
      <c r="F20" s="199"/>
      <c r="G20" s="58"/>
    </row>
    <row r="21" spans="1:7" s="229" customFormat="1" ht="12.75">
      <c r="A21" s="226"/>
      <c r="B21" s="67">
        <v>6245</v>
      </c>
      <c r="C21" s="61" t="s">
        <v>111</v>
      </c>
      <c r="D21" s="227"/>
      <c r="E21" s="227"/>
      <c r="F21" s="227"/>
      <c r="G21" s="228"/>
    </row>
    <row r="22" spans="1:7" s="210" customFormat="1" ht="12">
      <c r="A22" s="54"/>
      <c r="B22" s="59">
        <v>625</v>
      </c>
      <c r="C22" s="60" t="s">
        <v>112</v>
      </c>
      <c r="D22" s="199"/>
      <c r="E22" s="199"/>
      <c r="F22" s="199"/>
      <c r="G22" s="58"/>
    </row>
    <row r="23" spans="1:7" s="210" customFormat="1" ht="12">
      <c r="A23" s="54"/>
      <c r="B23" s="59">
        <v>626</v>
      </c>
      <c r="C23" s="60" t="s">
        <v>113</v>
      </c>
      <c r="D23" s="199"/>
      <c r="E23" s="199"/>
      <c r="F23" s="199"/>
      <c r="G23" s="58"/>
    </row>
    <row r="24" spans="1:7" s="210" customFormat="1" ht="12">
      <c r="A24" s="54"/>
      <c r="B24" s="59">
        <v>628</v>
      </c>
      <c r="C24" s="60" t="s">
        <v>114</v>
      </c>
      <c r="D24" s="199"/>
      <c r="E24" s="199"/>
      <c r="F24" s="199"/>
      <c r="G24" s="58"/>
    </row>
    <row r="25" spans="1:7" s="210" customFormat="1" ht="12.75">
      <c r="A25" s="54"/>
      <c r="B25" s="59">
        <v>6281</v>
      </c>
      <c r="C25" s="61" t="s">
        <v>115</v>
      </c>
      <c r="D25" s="199"/>
      <c r="E25" s="199"/>
      <c r="F25" s="199"/>
      <c r="G25" s="58"/>
    </row>
    <row r="26" spans="1:7" s="210" customFormat="1" ht="12.75">
      <c r="A26" s="54"/>
      <c r="B26" s="59">
        <v>6282</v>
      </c>
      <c r="C26" s="61" t="s">
        <v>116</v>
      </c>
      <c r="D26" s="199"/>
      <c r="E26" s="199"/>
      <c r="F26" s="199"/>
      <c r="G26" s="58"/>
    </row>
    <row r="27" spans="1:7" s="210" customFormat="1" ht="12.75">
      <c r="A27" s="54"/>
      <c r="B27" s="59">
        <v>6283</v>
      </c>
      <c r="C27" s="61" t="s">
        <v>117</v>
      </c>
      <c r="D27" s="199"/>
      <c r="E27" s="199"/>
      <c r="F27" s="199"/>
      <c r="G27" s="58"/>
    </row>
    <row r="28" spans="1:7" s="210" customFormat="1" ht="12.75">
      <c r="A28" s="54"/>
      <c r="B28" s="59">
        <v>6284</v>
      </c>
      <c r="C28" s="61" t="s">
        <v>118</v>
      </c>
      <c r="D28" s="199"/>
      <c r="E28" s="199"/>
      <c r="F28" s="199"/>
      <c r="G28" s="58"/>
    </row>
    <row r="29" spans="1:7" s="210" customFormat="1" ht="12.75">
      <c r="A29" s="54"/>
      <c r="B29" s="59">
        <v>6286</v>
      </c>
      <c r="C29" s="61" t="s">
        <v>122</v>
      </c>
      <c r="D29" s="199"/>
      <c r="E29" s="199"/>
      <c r="F29" s="199"/>
      <c r="G29" s="58"/>
    </row>
    <row r="30" spans="1:7" s="201" customFormat="1" ht="12.75">
      <c r="A30" s="62"/>
      <c r="B30" s="63"/>
      <c r="C30" s="64"/>
      <c r="D30" s="65"/>
      <c r="E30" s="65"/>
      <c r="F30" s="65"/>
      <c r="G30" s="66"/>
    </row>
    <row r="31" spans="1:7" s="210" customFormat="1" ht="12.75">
      <c r="A31" s="54"/>
      <c r="B31" s="67"/>
      <c r="C31" s="68" t="s">
        <v>7</v>
      </c>
      <c r="D31" s="69">
        <f>SUM(D11:D13,D16:D17,D20,D22:D24)</f>
        <v>0</v>
      </c>
      <c r="E31" s="69">
        <f>SUM(E11:E13,E16:E17,E20,E22:E24)</f>
        <v>0</v>
      </c>
      <c r="F31" s="70">
        <f>SUM(F11:F13,F16:F17,F20,F22:F24)</f>
        <v>0</v>
      </c>
      <c r="G31" s="58"/>
    </row>
    <row r="32" spans="1:7" s="210" customFormat="1" ht="12.75">
      <c r="A32" s="54"/>
      <c r="B32" s="67"/>
      <c r="C32" s="71"/>
      <c r="D32" s="72"/>
      <c r="E32" s="72"/>
      <c r="F32" s="72"/>
      <c r="G32" s="58"/>
    </row>
    <row r="33" spans="1:7" s="211" customFormat="1" ht="12.75">
      <c r="A33" s="73"/>
      <c r="B33" s="74"/>
      <c r="C33" s="75" t="s">
        <v>316</v>
      </c>
      <c r="D33" s="440" t="s">
        <v>0</v>
      </c>
      <c r="E33" s="440" t="s">
        <v>241</v>
      </c>
      <c r="F33" s="440" t="s">
        <v>75</v>
      </c>
      <c r="G33" s="76"/>
    </row>
    <row r="34" spans="1:7" s="212" customFormat="1" ht="12.75">
      <c r="A34" s="73"/>
      <c r="B34" s="77"/>
      <c r="C34" s="78"/>
      <c r="D34" s="440"/>
      <c r="E34" s="440"/>
      <c r="F34" s="440"/>
      <c r="G34" s="76"/>
    </row>
    <row r="35" spans="1:7" s="201" customFormat="1" ht="12.75">
      <c r="A35" s="62"/>
      <c r="B35" s="79"/>
      <c r="C35" s="80"/>
      <c r="D35" s="81"/>
      <c r="E35" s="81"/>
      <c r="F35" s="81"/>
      <c r="G35" s="66"/>
    </row>
    <row r="36" spans="1:7" s="201" customFormat="1" ht="12">
      <c r="A36" s="62"/>
      <c r="B36" s="79">
        <v>621</v>
      </c>
      <c r="C36" s="82" t="s">
        <v>8</v>
      </c>
      <c r="D36" s="199"/>
      <c r="E36" s="199"/>
      <c r="F36" s="199"/>
      <c r="G36" s="66"/>
    </row>
    <row r="37" spans="1:7" s="201" customFormat="1" ht="12">
      <c r="A37" s="62"/>
      <c r="B37" s="79">
        <v>622</v>
      </c>
      <c r="C37" s="82" t="s">
        <v>9</v>
      </c>
      <c r="D37" s="199"/>
      <c r="E37" s="199"/>
      <c r="F37" s="199"/>
      <c r="G37" s="66"/>
    </row>
    <row r="38" spans="1:7" s="201" customFormat="1" ht="12">
      <c r="A38" s="62"/>
      <c r="B38" s="79">
        <v>631</v>
      </c>
      <c r="C38" s="82" t="s">
        <v>10</v>
      </c>
      <c r="D38" s="199"/>
      <c r="E38" s="199"/>
      <c r="F38" s="199"/>
      <c r="G38" s="66"/>
    </row>
    <row r="39" spans="1:7" s="201" customFormat="1" ht="12">
      <c r="A39" s="62"/>
      <c r="B39" s="79">
        <v>633</v>
      </c>
      <c r="C39" s="82" t="s">
        <v>11</v>
      </c>
      <c r="D39" s="199"/>
      <c r="E39" s="199"/>
      <c r="F39" s="199"/>
      <c r="G39" s="66"/>
    </row>
    <row r="40" spans="1:7" s="201" customFormat="1" ht="12">
      <c r="A40" s="62"/>
      <c r="B40" s="79">
        <v>641</v>
      </c>
      <c r="C40" s="82" t="s">
        <v>12</v>
      </c>
      <c r="D40" s="199"/>
      <c r="E40" s="199"/>
      <c r="F40" s="199"/>
      <c r="G40" s="66"/>
    </row>
    <row r="41" spans="1:7" s="201" customFormat="1" ht="12">
      <c r="A41" s="62"/>
      <c r="B41" s="79">
        <v>642</v>
      </c>
      <c r="C41" s="82" t="s">
        <v>13</v>
      </c>
      <c r="D41" s="199"/>
      <c r="E41" s="199"/>
      <c r="F41" s="199"/>
      <c r="G41" s="66"/>
    </row>
    <row r="42" spans="1:7" s="213" customFormat="1" ht="12">
      <c r="A42" s="83"/>
      <c r="B42" s="84">
        <v>645</v>
      </c>
      <c r="C42" s="82" t="s">
        <v>14</v>
      </c>
      <c r="D42" s="199"/>
      <c r="E42" s="199"/>
      <c r="F42" s="199"/>
      <c r="G42" s="85"/>
    </row>
    <row r="43" spans="1:7" s="201" customFormat="1" ht="12">
      <c r="A43" s="62"/>
      <c r="B43" s="79">
        <v>647</v>
      </c>
      <c r="C43" s="82" t="s">
        <v>15</v>
      </c>
      <c r="D43" s="199"/>
      <c r="E43" s="199"/>
      <c r="F43" s="199"/>
      <c r="G43" s="66"/>
    </row>
    <row r="44" spans="1:7" s="201" customFormat="1" ht="12">
      <c r="A44" s="62"/>
      <c r="B44" s="79">
        <v>648</v>
      </c>
      <c r="C44" s="82" t="s">
        <v>16</v>
      </c>
      <c r="D44" s="199"/>
      <c r="E44" s="199"/>
      <c r="F44" s="199"/>
      <c r="G44" s="66"/>
    </row>
    <row r="45" spans="1:7" s="214" customFormat="1" ht="12.75">
      <c r="A45" s="62"/>
      <c r="B45" s="63"/>
      <c r="C45" s="86"/>
      <c r="D45" s="87"/>
      <c r="E45" s="87"/>
      <c r="F45" s="87"/>
      <c r="G45" s="66"/>
    </row>
    <row r="46" spans="1:7" s="201" customFormat="1" ht="12.75">
      <c r="A46" s="62"/>
      <c r="B46" s="63"/>
      <c r="C46" s="88" t="s">
        <v>17</v>
      </c>
      <c r="D46" s="89">
        <f>SUM(D36:D44)</f>
        <v>0</v>
      </c>
      <c r="E46" s="89">
        <f>SUM(E36:E44)</f>
        <v>0</v>
      </c>
      <c r="F46" s="70">
        <f>SUM(F36:F44)</f>
        <v>0</v>
      </c>
      <c r="G46" s="66"/>
    </row>
    <row r="47" spans="1:7" s="214" customFormat="1" ht="24" customHeight="1">
      <c r="A47" s="62"/>
      <c r="B47" s="225" t="s">
        <v>250</v>
      </c>
      <c r="C47" s="90"/>
      <c r="D47" s="65"/>
      <c r="E47" s="65"/>
      <c r="F47" s="65"/>
      <c r="G47" s="66"/>
    </row>
    <row r="48" spans="1:7" ht="12.75">
      <c r="A48" s="30"/>
      <c r="B48" s="91"/>
      <c r="C48" s="264" t="s">
        <v>317</v>
      </c>
      <c r="D48" s="440" t="s">
        <v>0</v>
      </c>
      <c r="E48" s="440" t="s">
        <v>241</v>
      </c>
      <c r="F48" s="440" t="s">
        <v>75</v>
      </c>
      <c r="G48" s="31"/>
    </row>
    <row r="49" spans="1:7" ht="12.75">
      <c r="A49" s="30"/>
      <c r="B49" s="36"/>
      <c r="C49" s="92"/>
      <c r="D49" s="440"/>
      <c r="E49" s="440"/>
      <c r="F49" s="440"/>
      <c r="G49" s="31"/>
    </row>
    <row r="50" spans="1:7" ht="12">
      <c r="A50" s="30"/>
      <c r="B50" s="91"/>
      <c r="C50" s="92"/>
      <c r="D50" s="93"/>
      <c r="E50" s="93"/>
      <c r="F50" s="93"/>
      <c r="G50" s="31"/>
    </row>
    <row r="51" spans="1:7" s="205" customFormat="1" ht="12">
      <c r="A51" s="45"/>
      <c r="B51" s="46">
        <v>612</v>
      </c>
      <c r="C51" s="47" t="s">
        <v>18</v>
      </c>
      <c r="D51" s="199"/>
      <c r="E51" s="199"/>
      <c r="F51" s="199"/>
      <c r="G51" s="48"/>
    </row>
    <row r="52" spans="1:7" s="205" customFormat="1" ht="12">
      <c r="A52" s="45"/>
      <c r="B52" s="46">
        <v>613</v>
      </c>
      <c r="C52" s="47" t="s">
        <v>69</v>
      </c>
      <c r="D52" s="199"/>
      <c r="E52" s="199"/>
      <c r="F52" s="199"/>
      <c r="G52" s="48"/>
    </row>
    <row r="53" spans="1:7" s="205" customFormat="1" ht="12">
      <c r="A53" s="45"/>
      <c r="B53" s="46">
        <v>614</v>
      </c>
      <c r="C53" s="47" t="s">
        <v>19</v>
      </c>
      <c r="D53" s="199"/>
      <c r="E53" s="199"/>
      <c r="F53" s="199"/>
      <c r="G53" s="48"/>
    </row>
    <row r="54" spans="1:7" s="205" customFormat="1" ht="12">
      <c r="A54" s="45"/>
      <c r="B54" s="46">
        <v>615</v>
      </c>
      <c r="C54" s="47" t="s">
        <v>70</v>
      </c>
      <c r="D54" s="199"/>
      <c r="E54" s="199"/>
      <c r="F54" s="199"/>
      <c r="G54" s="48"/>
    </row>
    <row r="55" spans="1:7" s="205" customFormat="1" ht="12">
      <c r="A55" s="45"/>
      <c r="B55" s="46">
        <v>616</v>
      </c>
      <c r="C55" s="47" t="s">
        <v>20</v>
      </c>
      <c r="D55" s="199"/>
      <c r="E55" s="199"/>
      <c r="F55" s="199"/>
      <c r="G55" s="48"/>
    </row>
    <row r="56" spans="1:7" s="205" customFormat="1" ht="12">
      <c r="A56" s="45"/>
      <c r="B56" s="46">
        <v>617</v>
      </c>
      <c r="C56" s="47" t="s">
        <v>21</v>
      </c>
      <c r="D56" s="199"/>
      <c r="E56" s="199"/>
      <c r="F56" s="199"/>
      <c r="G56" s="48"/>
    </row>
    <row r="57" spans="1:7" s="205" customFormat="1" ht="12">
      <c r="A57" s="45"/>
      <c r="B57" s="46">
        <v>618</v>
      </c>
      <c r="C57" s="47" t="s">
        <v>22</v>
      </c>
      <c r="D57" s="199"/>
      <c r="E57" s="199"/>
      <c r="F57" s="199"/>
      <c r="G57" s="48"/>
    </row>
    <row r="58" spans="1:7" s="210" customFormat="1" ht="12">
      <c r="A58" s="54"/>
      <c r="B58" s="59">
        <v>623</v>
      </c>
      <c r="C58" s="60" t="s">
        <v>23</v>
      </c>
      <c r="D58" s="199"/>
      <c r="E58" s="199"/>
      <c r="F58" s="199"/>
      <c r="G58" s="58"/>
    </row>
    <row r="59" spans="1:7" s="210" customFormat="1" ht="12">
      <c r="A59" s="54"/>
      <c r="B59" s="59">
        <v>627</v>
      </c>
      <c r="C59" s="60" t="s">
        <v>24</v>
      </c>
      <c r="D59" s="199"/>
      <c r="E59" s="199"/>
      <c r="F59" s="199"/>
      <c r="G59" s="58"/>
    </row>
    <row r="60" spans="1:7" s="205" customFormat="1" ht="12">
      <c r="A60" s="45"/>
      <c r="B60" s="94">
        <v>635</v>
      </c>
      <c r="C60" s="95" t="s">
        <v>119</v>
      </c>
      <c r="D60" s="199"/>
      <c r="E60" s="199"/>
      <c r="F60" s="199"/>
      <c r="G60" s="48"/>
    </row>
    <row r="61" spans="1:7" s="205" customFormat="1" ht="12">
      <c r="A61" s="45"/>
      <c r="B61" s="96">
        <v>637</v>
      </c>
      <c r="C61" s="95" t="s">
        <v>120</v>
      </c>
      <c r="D61" s="199"/>
      <c r="E61" s="199"/>
      <c r="F61" s="199"/>
      <c r="G61" s="48"/>
    </row>
    <row r="62" spans="1:7" s="205" customFormat="1" ht="12">
      <c r="A62" s="45"/>
      <c r="B62" s="96"/>
      <c r="C62" s="97"/>
      <c r="D62" s="50"/>
      <c r="E62" s="50"/>
      <c r="F62" s="50"/>
      <c r="G62" s="48"/>
    </row>
    <row r="63" spans="1:7" s="205" customFormat="1" ht="12.75">
      <c r="A63" s="45"/>
      <c r="B63" s="55" t="s">
        <v>25</v>
      </c>
      <c r="C63" s="97"/>
      <c r="D63" s="49"/>
      <c r="E63" s="49"/>
      <c r="F63" s="49"/>
      <c r="G63" s="48"/>
    </row>
    <row r="64" spans="1:7" s="205" customFormat="1" ht="12.75" customHeight="1">
      <c r="A64" s="45"/>
      <c r="B64" s="98">
        <v>651</v>
      </c>
      <c r="C64" s="60" t="s">
        <v>121</v>
      </c>
      <c r="D64" s="199"/>
      <c r="E64" s="199"/>
      <c r="F64" s="199"/>
      <c r="G64" s="48"/>
    </row>
    <row r="65" spans="1:7" s="205" customFormat="1" ht="12">
      <c r="A65" s="45"/>
      <c r="B65" s="98">
        <v>653</v>
      </c>
      <c r="C65" s="60" t="s">
        <v>243</v>
      </c>
      <c r="D65" s="199"/>
      <c r="E65" s="199"/>
      <c r="F65" s="199"/>
      <c r="G65" s="48"/>
    </row>
    <row r="66" spans="1:7" s="205" customFormat="1" ht="12">
      <c r="A66" s="45"/>
      <c r="B66" s="59">
        <v>654</v>
      </c>
      <c r="C66" s="60" t="s">
        <v>26</v>
      </c>
      <c r="D66" s="199"/>
      <c r="E66" s="199"/>
      <c r="F66" s="199"/>
      <c r="G66" s="48"/>
    </row>
    <row r="67" spans="1:7" s="205" customFormat="1" ht="12">
      <c r="A67" s="45"/>
      <c r="B67" s="59">
        <v>657</v>
      </c>
      <c r="C67" s="60" t="s">
        <v>27</v>
      </c>
      <c r="D67" s="199"/>
      <c r="E67" s="199"/>
      <c r="F67" s="199"/>
      <c r="G67" s="48"/>
    </row>
    <row r="68" spans="1:7" s="205" customFormat="1" ht="12">
      <c r="A68" s="45"/>
      <c r="B68" s="59">
        <v>658</v>
      </c>
      <c r="C68" s="60" t="s">
        <v>28</v>
      </c>
      <c r="D68" s="199"/>
      <c r="E68" s="199"/>
      <c r="F68" s="199"/>
      <c r="G68" s="48"/>
    </row>
    <row r="69" spans="1:7" s="205" customFormat="1" ht="12">
      <c r="A69" s="45"/>
      <c r="B69" s="59"/>
      <c r="C69" s="56"/>
      <c r="D69" s="99"/>
      <c r="E69" s="99"/>
      <c r="F69" s="99"/>
      <c r="G69" s="48"/>
    </row>
    <row r="70" spans="1:7" s="215" customFormat="1" ht="12.75">
      <c r="A70" s="100"/>
      <c r="B70" s="101" t="s">
        <v>29</v>
      </c>
      <c r="C70" s="102"/>
      <c r="D70" s="57"/>
      <c r="E70" s="57"/>
      <c r="F70" s="57"/>
      <c r="G70" s="103"/>
    </row>
    <row r="71" spans="1:7" s="216" customFormat="1" ht="12">
      <c r="A71" s="100"/>
      <c r="B71" s="104">
        <v>66</v>
      </c>
      <c r="C71" s="105" t="s">
        <v>30</v>
      </c>
      <c r="D71" s="199"/>
      <c r="E71" s="199"/>
      <c r="F71" s="199"/>
      <c r="G71" s="103"/>
    </row>
    <row r="72" spans="1:7" s="216" customFormat="1" ht="12.75">
      <c r="A72" s="100"/>
      <c r="B72" s="106"/>
      <c r="C72" s="107"/>
      <c r="D72" s="108"/>
      <c r="E72" s="108"/>
      <c r="F72" s="108"/>
      <c r="G72" s="103"/>
    </row>
    <row r="73" spans="1:7" s="215" customFormat="1" ht="12.75">
      <c r="A73" s="100"/>
      <c r="B73" s="101" t="s">
        <v>31</v>
      </c>
      <c r="C73" s="102"/>
      <c r="D73" s="108"/>
      <c r="E73" s="108"/>
      <c r="F73" s="108"/>
      <c r="G73" s="103"/>
    </row>
    <row r="74" spans="1:7" s="216" customFormat="1" ht="12">
      <c r="A74" s="100"/>
      <c r="B74" s="104">
        <v>671</v>
      </c>
      <c r="C74" s="105" t="s">
        <v>32</v>
      </c>
      <c r="D74" s="199"/>
      <c r="E74" s="199"/>
      <c r="F74" s="199"/>
      <c r="G74" s="103"/>
    </row>
    <row r="75" spans="1:7" s="216" customFormat="1" ht="12">
      <c r="A75" s="100"/>
      <c r="B75" s="104">
        <v>672</v>
      </c>
      <c r="C75" s="105" t="s">
        <v>123</v>
      </c>
      <c r="D75" s="199"/>
      <c r="E75" s="199"/>
      <c r="F75" s="199"/>
      <c r="G75" s="103"/>
    </row>
    <row r="76" spans="1:7" s="216" customFormat="1" ht="12">
      <c r="A76" s="100"/>
      <c r="B76" s="104">
        <v>673</v>
      </c>
      <c r="C76" s="109" t="s">
        <v>124</v>
      </c>
      <c r="D76" s="199"/>
      <c r="E76" s="199"/>
      <c r="F76" s="199"/>
      <c r="G76" s="103"/>
    </row>
    <row r="77" spans="1:7" s="216" customFormat="1" ht="12">
      <c r="A77" s="100"/>
      <c r="B77" s="104">
        <v>675</v>
      </c>
      <c r="C77" s="105" t="s">
        <v>33</v>
      </c>
      <c r="D77" s="199"/>
      <c r="E77" s="199"/>
      <c r="F77" s="199"/>
      <c r="G77" s="103"/>
    </row>
    <row r="78" spans="1:7" s="216" customFormat="1" ht="12">
      <c r="A78" s="100"/>
      <c r="B78" s="104">
        <v>678</v>
      </c>
      <c r="C78" s="105" t="s">
        <v>34</v>
      </c>
      <c r="D78" s="199"/>
      <c r="E78" s="199"/>
      <c r="F78" s="199"/>
      <c r="G78" s="103"/>
    </row>
    <row r="79" spans="1:7" s="216" customFormat="1" ht="12.75">
      <c r="A79" s="100"/>
      <c r="B79" s="106"/>
      <c r="C79" s="104"/>
      <c r="D79" s="108"/>
      <c r="E79" s="108"/>
      <c r="F79" s="108"/>
      <c r="G79" s="103"/>
    </row>
    <row r="80" spans="1:7" s="217" customFormat="1" ht="12.75">
      <c r="A80" s="110"/>
      <c r="B80" s="101" t="s">
        <v>35</v>
      </c>
      <c r="C80" s="111"/>
      <c r="D80" s="112"/>
      <c r="E80" s="112"/>
      <c r="F80" s="112"/>
      <c r="G80" s="113"/>
    </row>
    <row r="81" spans="1:7" s="216" customFormat="1" ht="12">
      <c r="A81" s="100"/>
      <c r="B81" s="104">
        <v>6811</v>
      </c>
      <c r="C81" s="105" t="s">
        <v>36</v>
      </c>
      <c r="D81" s="199"/>
      <c r="E81" s="199"/>
      <c r="F81" s="199"/>
      <c r="G81" s="103"/>
    </row>
    <row r="82" spans="1:7" s="216" customFormat="1" ht="12">
      <c r="A82" s="100"/>
      <c r="B82" s="104">
        <v>6812</v>
      </c>
      <c r="C82" s="105" t="s">
        <v>37</v>
      </c>
      <c r="D82" s="199"/>
      <c r="E82" s="199"/>
      <c r="F82" s="199"/>
      <c r="G82" s="103"/>
    </row>
    <row r="83" spans="1:7" s="216" customFormat="1" ht="12">
      <c r="A83" s="100"/>
      <c r="B83" s="104">
        <v>6815</v>
      </c>
      <c r="C83" s="105" t="s">
        <v>125</v>
      </c>
      <c r="D83" s="199"/>
      <c r="E83" s="199"/>
      <c r="F83" s="199"/>
      <c r="G83" s="103"/>
    </row>
    <row r="84" spans="1:7" s="215" customFormat="1" ht="12">
      <c r="A84" s="100"/>
      <c r="B84" s="114">
        <v>6816</v>
      </c>
      <c r="C84" s="105" t="s">
        <v>38</v>
      </c>
      <c r="D84" s="199"/>
      <c r="E84" s="199"/>
      <c r="F84" s="199"/>
      <c r="G84" s="103"/>
    </row>
    <row r="85" spans="1:7" s="215" customFormat="1" ht="12">
      <c r="A85" s="100"/>
      <c r="B85" s="114">
        <v>6817</v>
      </c>
      <c r="C85" s="105" t="s">
        <v>39</v>
      </c>
      <c r="D85" s="199"/>
      <c r="E85" s="199"/>
      <c r="F85" s="199"/>
      <c r="G85" s="103"/>
    </row>
    <row r="86" spans="1:7" s="216" customFormat="1" ht="12">
      <c r="A86" s="100"/>
      <c r="B86" s="104">
        <v>686</v>
      </c>
      <c r="C86" s="105" t="s">
        <v>40</v>
      </c>
      <c r="D86" s="199"/>
      <c r="E86" s="199"/>
      <c r="F86" s="199"/>
      <c r="G86" s="103"/>
    </row>
    <row r="87" spans="1:7" s="216" customFormat="1" ht="12">
      <c r="A87" s="100"/>
      <c r="B87" s="104">
        <v>687</v>
      </c>
      <c r="C87" s="105" t="s">
        <v>41</v>
      </c>
      <c r="D87" s="199"/>
      <c r="E87" s="199"/>
      <c r="F87" s="199"/>
      <c r="G87" s="103"/>
    </row>
    <row r="88" spans="1:7" s="218" customFormat="1" ht="12.75">
      <c r="A88" s="115"/>
      <c r="B88" s="157">
        <v>68742</v>
      </c>
      <c r="C88" s="116" t="s">
        <v>93</v>
      </c>
      <c r="D88" s="199"/>
      <c r="E88" s="199"/>
      <c r="F88" s="199"/>
      <c r="G88" s="117"/>
    </row>
    <row r="89" spans="1:7" s="216" customFormat="1" ht="12.75">
      <c r="A89" s="100"/>
      <c r="B89" s="106"/>
      <c r="C89" s="104"/>
      <c r="D89" s="108"/>
      <c r="E89" s="108"/>
      <c r="F89" s="108"/>
      <c r="G89" s="103"/>
    </row>
    <row r="90" spans="1:7" s="216" customFormat="1" ht="12.75">
      <c r="A90" s="100"/>
      <c r="B90" s="106"/>
      <c r="C90" s="118" t="s">
        <v>42</v>
      </c>
      <c r="D90" s="70">
        <f>SUM(D51:D61,D64:D68,D71,D74:D78,D81:D87)</f>
        <v>0</v>
      </c>
      <c r="E90" s="70">
        <f>SUM(E51:E61,E64:E68,E71,E74:E78,E81:E87)</f>
        <v>0</v>
      </c>
      <c r="F90" s="70">
        <f>SUM(F51:F61,F64:F68,F71,F74:F78,F81:F87)</f>
        <v>0</v>
      </c>
      <c r="G90" s="103"/>
    </row>
    <row r="91" spans="1:7" s="219" customFormat="1" ht="12.75">
      <c r="A91" s="119"/>
      <c r="B91" s="120"/>
      <c r="C91" s="102"/>
      <c r="D91" s="121"/>
      <c r="E91" s="122"/>
      <c r="F91" s="122"/>
      <c r="G91" s="113"/>
    </row>
    <row r="92" spans="1:7" s="216" customFormat="1" ht="12.75">
      <c r="A92" s="100"/>
      <c r="B92" s="106"/>
      <c r="C92" s="105" t="s">
        <v>91</v>
      </c>
      <c r="D92" s="123">
        <f>D31+D46+D90</f>
        <v>0</v>
      </c>
      <c r="E92" s="124">
        <f>E31+E46+E90</f>
        <v>0</v>
      </c>
      <c r="F92" s="124">
        <f>F31+F46+F90</f>
        <v>0</v>
      </c>
      <c r="G92" s="103"/>
    </row>
    <row r="93" spans="1:7" ht="12">
      <c r="A93" s="30"/>
      <c r="B93" s="91"/>
      <c r="C93" s="92"/>
      <c r="D93" s="125"/>
      <c r="E93" s="125"/>
      <c r="F93" s="125"/>
      <c r="G93" s="31"/>
    </row>
    <row r="94" spans="1:7" ht="12.75">
      <c r="A94" s="30"/>
      <c r="B94" s="91"/>
      <c r="C94" s="118" t="s">
        <v>65</v>
      </c>
      <c r="D94" s="376">
        <f>+IF(D170&lt;D92,0,-D92+D170)</f>
        <v>0</v>
      </c>
      <c r="E94" s="376">
        <f>+IF(E170&lt;E92,0,-E92+E170)</f>
        <v>0</v>
      </c>
      <c r="F94" s="376">
        <f>+IF(F170&lt;F92,0,-F92+F170)</f>
        <v>0</v>
      </c>
      <c r="G94" s="31"/>
    </row>
    <row r="95" spans="1:7" ht="12">
      <c r="A95" s="30"/>
      <c r="B95" s="91"/>
      <c r="C95" s="92"/>
      <c r="D95" s="33"/>
      <c r="E95" s="33"/>
      <c r="F95" s="33"/>
      <c r="G95" s="31"/>
    </row>
    <row r="96" spans="1:7" ht="12">
      <c r="A96" s="30"/>
      <c r="B96" s="91"/>
      <c r="C96" s="105" t="s">
        <v>181</v>
      </c>
      <c r="D96" s="123">
        <f>D92+D94</f>
        <v>0</v>
      </c>
      <c r="E96" s="124">
        <f>E92+E94</f>
        <v>0</v>
      </c>
      <c r="F96" s="124">
        <f>F92+F94</f>
        <v>0</v>
      </c>
      <c r="G96" s="31"/>
    </row>
    <row r="97" spans="1:7" ht="12">
      <c r="A97" s="30"/>
      <c r="B97" s="126"/>
      <c r="C97" s="127"/>
      <c r="D97" s="128"/>
      <c r="E97" s="128"/>
      <c r="F97" s="128"/>
      <c r="G97" s="31"/>
    </row>
    <row r="98" spans="1:7" ht="38.25" customHeight="1">
      <c r="A98" s="30"/>
      <c r="B98" s="443" t="s">
        <v>242</v>
      </c>
      <c r="C98" s="443"/>
      <c r="D98" s="443"/>
      <c r="E98" s="443"/>
      <c r="F98" s="443"/>
      <c r="G98" s="31"/>
    </row>
    <row r="99" spans="1:7" ht="12">
      <c r="A99" s="30"/>
      <c r="B99" s="126"/>
      <c r="C99" s="127"/>
      <c r="D99" s="128"/>
      <c r="E99" s="128"/>
      <c r="F99" s="128"/>
      <c r="G99" s="31"/>
    </row>
    <row r="100" spans="1:7" ht="12.75">
      <c r="A100" s="30"/>
      <c r="B100" s="36" t="s">
        <v>323</v>
      </c>
      <c r="C100" s="127"/>
      <c r="D100" s="128"/>
      <c r="E100" s="128"/>
      <c r="F100" s="128"/>
      <c r="G100" s="31"/>
    </row>
    <row r="101" spans="1:7" ht="12.75">
      <c r="A101" s="30"/>
      <c r="B101" s="126"/>
      <c r="C101" s="129" t="s">
        <v>196</v>
      </c>
      <c r="D101" s="440" t="s">
        <v>0</v>
      </c>
      <c r="E101" s="440" t="s">
        <v>241</v>
      </c>
      <c r="F101" s="440" t="s">
        <v>75</v>
      </c>
      <c r="G101" s="31"/>
    </row>
    <row r="102" spans="1:7" ht="12.75">
      <c r="A102" s="30"/>
      <c r="B102" s="130"/>
      <c r="C102" s="127"/>
      <c r="D102" s="440"/>
      <c r="E102" s="440"/>
      <c r="F102" s="440"/>
      <c r="G102" s="31"/>
    </row>
    <row r="103" spans="1:7" ht="12.75">
      <c r="A103" s="30"/>
      <c r="B103" s="131"/>
      <c r="C103" s="132"/>
      <c r="D103" s="43"/>
      <c r="E103" s="43"/>
      <c r="F103" s="43"/>
      <c r="G103" s="31"/>
    </row>
    <row r="104" spans="1:7" ht="12">
      <c r="A104" s="30"/>
      <c r="B104" s="133"/>
      <c r="C104" s="109" t="s">
        <v>43</v>
      </c>
      <c r="D104" s="199"/>
      <c r="E104" s="199"/>
      <c r="F104" s="199"/>
      <c r="G104" s="31"/>
    </row>
    <row r="105" spans="1:7" s="233" customFormat="1" ht="12.75">
      <c r="A105" s="230"/>
      <c r="B105" s="231"/>
      <c r="C105" s="116" t="s">
        <v>203</v>
      </c>
      <c r="D105" s="227"/>
      <c r="E105" s="227"/>
      <c r="F105" s="227"/>
      <c r="G105" s="232"/>
    </row>
    <row r="106" spans="1:7" ht="12">
      <c r="A106" s="30"/>
      <c r="B106" s="133"/>
      <c r="C106" s="109" t="s">
        <v>44</v>
      </c>
      <c r="D106" s="199"/>
      <c r="E106" s="199"/>
      <c r="F106" s="199"/>
      <c r="G106" s="31"/>
    </row>
    <row r="107" spans="1:7" ht="12">
      <c r="A107" s="30"/>
      <c r="B107" s="133"/>
      <c r="C107" s="109" t="s">
        <v>45</v>
      </c>
      <c r="D107" s="199"/>
      <c r="E107" s="199"/>
      <c r="F107" s="199"/>
      <c r="G107" s="31"/>
    </row>
    <row r="108" spans="1:7" s="233" customFormat="1" ht="12.75">
      <c r="A108" s="230"/>
      <c r="B108" s="231"/>
      <c r="C108" s="116" t="s">
        <v>203</v>
      </c>
      <c r="D108" s="227"/>
      <c r="E108" s="227"/>
      <c r="F108" s="227"/>
      <c r="G108" s="232"/>
    </row>
    <row r="109" spans="1:7" ht="12">
      <c r="A109" s="30"/>
      <c r="B109" s="134"/>
      <c r="C109" s="109" t="s">
        <v>324</v>
      </c>
      <c r="D109" s="199"/>
      <c r="E109" s="199"/>
      <c r="F109" s="199"/>
      <c r="G109" s="31"/>
    </row>
    <row r="110" spans="1:7" ht="12">
      <c r="A110" s="30"/>
      <c r="B110" s="134"/>
      <c r="C110" s="109" t="s">
        <v>46</v>
      </c>
      <c r="D110" s="199"/>
      <c r="E110" s="199"/>
      <c r="F110" s="199"/>
      <c r="G110" s="31"/>
    </row>
    <row r="111" spans="1:7" ht="12.75">
      <c r="A111" s="30"/>
      <c r="B111" s="134"/>
      <c r="C111" s="135" t="s">
        <v>126</v>
      </c>
      <c r="D111" s="199"/>
      <c r="E111" s="199"/>
      <c r="F111" s="199"/>
      <c r="G111" s="31"/>
    </row>
    <row r="112" spans="1:7" ht="12.75">
      <c r="A112" s="30"/>
      <c r="B112" s="134"/>
      <c r="C112" s="135" t="s">
        <v>127</v>
      </c>
      <c r="D112" s="199"/>
      <c r="E112" s="199"/>
      <c r="F112" s="199"/>
      <c r="G112" s="31"/>
    </row>
    <row r="113" spans="1:7" ht="12.75">
      <c r="A113" s="30"/>
      <c r="B113" s="134"/>
      <c r="C113" s="135" t="s">
        <v>128</v>
      </c>
      <c r="D113" s="199"/>
      <c r="E113" s="199"/>
      <c r="F113" s="199"/>
      <c r="G113" s="31"/>
    </row>
    <row r="114" spans="1:7" ht="12">
      <c r="A114" s="30"/>
      <c r="B114" s="134"/>
      <c r="C114" s="109" t="s">
        <v>47</v>
      </c>
      <c r="D114" s="199"/>
      <c r="E114" s="199"/>
      <c r="F114" s="199"/>
      <c r="G114" s="31"/>
    </row>
    <row r="115" spans="1:7" s="220" customFormat="1" ht="12.75">
      <c r="A115" s="30"/>
      <c r="B115" s="134"/>
      <c r="C115" s="136"/>
      <c r="D115" s="132"/>
      <c r="E115" s="132"/>
      <c r="F115" s="132"/>
      <c r="G115" s="31"/>
    </row>
    <row r="116" spans="1:7" ht="12.75">
      <c r="A116" s="30"/>
      <c r="B116" s="137"/>
      <c r="C116" s="138" t="s">
        <v>7</v>
      </c>
      <c r="D116" s="70">
        <f>SUM(D104,D106:D107,D109:D110,D114)</f>
        <v>0</v>
      </c>
      <c r="E116" s="70">
        <f>SUM(E104,E106:E107,E109:E110,E114)</f>
        <v>0</v>
      </c>
      <c r="F116" s="70">
        <f>SUM(F104,F106:F107,F109:F110,F114)</f>
        <v>0</v>
      </c>
      <c r="G116" s="31"/>
    </row>
    <row r="117" spans="1:7" ht="12.75">
      <c r="A117" s="30"/>
      <c r="B117" s="225" t="s">
        <v>325</v>
      </c>
      <c r="C117" s="132"/>
      <c r="D117" s="139"/>
      <c r="E117" s="139"/>
      <c r="F117" s="140"/>
      <c r="G117" s="31"/>
    </row>
    <row r="118" spans="1:7" ht="12">
      <c r="A118" s="30"/>
      <c r="B118" s="126"/>
      <c r="C118" s="127"/>
      <c r="D118" s="128"/>
      <c r="E118" s="128"/>
      <c r="F118" s="128"/>
      <c r="G118" s="31"/>
    </row>
    <row r="119" spans="1:7" ht="12">
      <c r="A119" s="30"/>
      <c r="B119" s="126"/>
      <c r="C119" s="439" t="s">
        <v>197</v>
      </c>
      <c r="D119" s="440" t="s">
        <v>0</v>
      </c>
      <c r="E119" s="440" t="s">
        <v>241</v>
      </c>
      <c r="F119" s="440" t="s">
        <v>75</v>
      </c>
      <c r="G119" s="31"/>
    </row>
    <row r="120" spans="1:7" ht="12">
      <c r="A120" s="30"/>
      <c r="B120" s="126"/>
      <c r="C120" s="439"/>
      <c r="D120" s="440"/>
      <c r="E120" s="440"/>
      <c r="F120" s="440"/>
      <c r="G120" s="31"/>
    </row>
    <row r="121" spans="1:7" ht="12.75">
      <c r="A121" s="30"/>
      <c r="B121" s="131"/>
      <c r="C121" s="132"/>
      <c r="D121" s="43"/>
      <c r="E121" s="43"/>
      <c r="F121" s="43"/>
      <c r="G121" s="31"/>
    </row>
    <row r="122" spans="1:7" ht="12">
      <c r="A122" s="30"/>
      <c r="B122" s="91">
        <v>70</v>
      </c>
      <c r="C122" s="141" t="s">
        <v>67</v>
      </c>
      <c r="D122" s="199"/>
      <c r="E122" s="199"/>
      <c r="F122" s="199"/>
      <c r="G122" s="31"/>
    </row>
    <row r="123" spans="1:7" ht="12">
      <c r="A123" s="30"/>
      <c r="B123" s="91">
        <v>7321</v>
      </c>
      <c r="C123" s="141" t="s">
        <v>129</v>
      </c>
      <c r="D123" s="199"/>
      <c r="E123" s="199"/>
      <c r="F123" s="199"/>
      <c r="G123" s="31"/>
    </row>
    <row r="124" spans="1:7" ht="12">
      <c r="A124" s="30"/>
      <c r="B124" s="91">
        <v>7322</v>
      </c>
      <c r="C124" s="141" t="s">
        <v>244</v>
      </c>
      <c r="D124" s="199"/>
      <c r="E124" s="199"/>
      <c r="F124" s="199"/>
      <c r="G124" s="31"/>
    </row>
    <row r="125" spans="1:7" ht="12">
      <c r="A125" s="30"/>
      <c r="B125" s="91">
        <v>7323</v>
      </c>
      <c r="C125" s="141" t="s">
        <v>130</v>
      </c>
      <c r="D125" s="199"/>
      <c r="E125" s="199"/>
      <c r="F125" s="199"/>
      <c r="G125" s="31"/>
    </row>
    <row r="126" spans="1:7" ht="12">
      <c r="A126" s="30"/>
      <c r="B126" s="91">
        <v>7328</v>
      </c>
      <c r="C126" s="141" t="s">
        <v>152</v>
      </c>
      <c r="D126" s="199"/>
      <c r="E126" s="199"/>
      <c r="F126" s="199"/>
      <c r="G126" s="31"/>
    </row>
    <row r="127" spans="1:7" ht="12">
      <c r="A127" s="30"/>
      <c r="B127" s="91">
        <v>71</v>
      </c>
      <c r="C127" s="141" t="s">
        <v>108</v>
      </c>
      <c r="D127" s="199"/>
      <c r="E127" s="199"/>
      <c r="F127" s="199"/>
      <c r="G127" s="31"/>
    </row>
    <row r="128" spans="1:7" ht="12">
      <c r="A128" s="30"/>
      <c r="B128" s="91">
        <v>72</v>
      </c>
      <c r="C128" s="141" t="s">
        <v>48</v>
      </c>
      <c r="D128" s="199"/>
      <c r="E128" s="199"/>
      <c r="F128" s="199"/>
      <c r="G128" s="31"/>
    </row>
    <row r="129" spans="1:7" ht="12">
      <c r="A129" s="30"/>
      <c r="B129" s="91">
        <v>74</v>
      </c>
      <c r="C129" s="141" t="s">
        <v>49</v>
      </c>
      <c r="D129" s="199"/>
      <c r="E129" s="199"/>
      <c r="F129" s="199"/>
      <c r="G129" s="31"/>
    </row>
    <row r="130" spans="1:7" ht="12">
      <c r="A130" s="30"/>
      <c r="B130" s="91">
        <v>75</v>
      </c>
      <c r="C130" s="141" t="s">
        <v>50</v>
      </c>
      <c r="D130" s="199"/>
      <c r="E130" s="199"/>
      <c r="F130" s="199"/>
      <c r="G130" s="31"/>
    </row>
    <row r="131" spans="1:7" ht="12">
      <c r="A131" s="30"/>
      <c r="B131" s="91">
        <v>603</v>
      </c>
      <c r="C131" s="141" t="s">
        <v>51</v>
      </c>
      <c r="D131" s="199"/>
      <c r="E131" s="199"/>
      <c r="F131" s="199"/>
      <c r="G131" s="31"/>
    </row>
    <row r="132" spans="1:7" ht="12">
      <c r="A132" s="30"/>
      <c r="B132" s="91">
        <v>609</v>
      </c>
      <c r="C132" s="141" t="s">
        <v>52</v>
      </c>
      <c r="D132" s="199"/>
      <c r="E132" s="199"/>
      <c r="F132" s="199"/>
      <c r="G132" s="31"/>
    </row>
    <row r="133" spans="1:7" ht="12">
      <c r="A133" s="30"/>
      <c r="B133" s="91">
        <v>619</v>
      </c>
      <c r="C133" s="141" t="s">
        <v>53</v>
      </c>
      <c r="D133" s="199"/>
      <c r="E133" s="199"/>
      <c r="F133" s="199"/>
      <c r="G133" s="31"/>
    </row>
    <row r="134" spans="1:7" ht="12">
      <c r="A134" s="30"/>
      <c r="B134" s="91">
        <v>629</v>
      </c>
      <c r="C134" s="141" t="s">
        <v>260</v>
      </c>
      <c r="D134" s="199"/>
      <c r="E134" s="199"/>
      <c r="F134" s="199"/>
      <c r="G134" s="31"/>
    </row>
    <row r="135" spans="1:7" ht="24.75">
      <c r="A135" s="30"/>
      <c r="B135" s="79">
        <v>6319</v>
      </c>
      <c r="C135" s="141" t="s">
        <v>252</v>
      </c>
      <c r="D135" s="199"/>
      <c r="E135" s="199"/>
      <c r="F135" s="199"/>
      <c r="G135" s="31"/>
    </row>
    <row r="136" spans="1:7" ht="24.75">
      <c r="A136" s="30"/>
      <c r="B136" s="79">
        <v>6339</v>
      </c>
      <c r="C136" s="141" t="s">
        <v>253</v>
      </c>
      <c r="D136" s="199"/>
      <c r="E136" s="199"/>
      <c r="F136" s="199"/>
      <c r="G136" s="31"/>
    </row>
    <row r="137" spans="1:7" ht="12">
      <c r="A137" s="30"/>
      <c r="B137" s="91">
        <v>6419</v>
      </c>
      <c r="C137" s="141" t="s">
        <v>54</v>
      </c>
      <c r="D137" s="199"/>
      <c r="E137" s="199"/>
      <c r="F137" s="199"/>
      <c r="G137" s="31"/>
    </row>
    <row r="138" spans="1:7" ht="12">
      <c r="A138" s="30"/>
      <c r="B138" s="91">
        <v>6429</v>
      </c>
      <c r="C138" s="141" t="s">
        <v>55</v>
      </c>
      <c r="D138" s="199"/>
      <c r="E138" s="199"/>
      <c r="F138" s="199"/>
      <c r="G138" s="31"/>
    </row>
    <row r="139" spans="1:7" ht="24.75">
      <c r="A139" s="30"/>
      <c r="B139" s="142" t="s">
        <v>131</v>
      </c>
      <c r="C139" s="141" t="s">
        <v>56</v>
      </c>
      <c r="D139" s="199"/>
      <c r="E139" s="199"/>
      <c r="F139" s="199"/>
      <c r="G139" s="31"/>
    </row>
    <row r="140" spans="1:7" ht="12">
      <c r="A140" s="30"/>
      <c r="B140" s="91">
        <v>6489</v>
      </c>
      <c r="C140" s="141" t="s">
        <v>133</v>
      </c>
      <c r="D140" s="199"/>
      <c r="E140" s="199"/>
      <c r="F140" s="199"/>
      <c r="G140" s="31"/>
    </row>
    <row r="141" spans="1:7" ht="12">
      <c r="A141" s="30"/>
      <c r="B141" s="91">
        <v>649</v>
      </c>
      <c r="C141" s="141" t="s">
        <v>132</v>
      </c>
      <c r="D141" s="199"/>
      <c r="E141" s="199"/>
      <c r="F141" s="199"/>
      <c r="G141" s="31"/>
    </row>
    <row r="142" spans="1:7" s="220" customFormat="1" ht="12">
      <c r="A142" s="30"/>
      <c r="B142" s="143"/>
      <c r="C142" s="144"/>
      <c r="D142" s="145"/>
      <c r="E142" s="144"/>
      <c r="F142" s="144"/>
      <c r="G142" s="31"/>
    </row>
    <row r="143" spans="1:7" ht="12.75">
      <c r="A143" s="30"/>
      <c r="B143" s="137"/>
      <c r="C143" s="138" t="s">
        <v>17</v>
      </c>
      <c r="D143" s="70">
        <f>SUM(D122:D141)</f>
        <v>0</v>
      </c>
      <c r="E143" s="70">
        <f>SUM(E122:E141)</f>
        <v>0</v>
      </c>
      <c r="F143" s="70">
        <f>SUM(F122:F141)</f>
        <v>0</v>
      </c>
      <c r="G143" s="31"/>
    </row>
    <row r="144" spans="1:7" s="220" customFormat="1" ht="12.75">
      <c r="A144" s="30"/>
      <c r="B144" s="137"/>
      <c r="C144" s="132"/>
      <c r="D144" s="139"/>
      <c r="E144" s="139"/>
      <c r="F144" s="139"/>
      <c r="G144" s="31"/>
    </row>
    <row r="145" spans="1:7" s="220" customFormat="1" ht="12.75">
      <c r="A145" s="30"/>
      <c r="B145" s="137"/>
      <c r="C145" s="132"/>
      <c r="D145" s="139"/>
      <c r="E145" s="139"/>
      <c r="F145" s="139"/>
      <c r="G145" s="31"/>
    </row>
    <row r="146" spans="1:7" ht="12.75">
      <c r="A146" s="30"/>
      <c r="B146" s="126"/>
      <c r="C146" s="146" t="s">
        <v>198</v>
      </c>
      <c r="D146" s="440" t="s">
        <v>0</v>
      </c>
      <c r="E146" s="440" t="s">
        <v>241</v>
      </c>
      <c r="F146" s="440" t="s">
        <v>75</v>
      </c>
      <c r="G146" s="31"/>
    </row>
    <row r="147" spans="1:7" ht="12">
      <c r="A147" s="30"/>
      <c r="B147" s="126"/>
      <c r="C147" s="127"/>
      <c r="D147" s="440"/>
      <c r="E147" s="440"/>
      <c r="F147" s="440"/>
      <c r="G147" s="31"/>
    </row>
    <row r="148" spans="1:7" ht="12">
      <c r="A148" s="30"/>
      <c r="B148" s="126"/>
      <c r="C148" s="136"/>
      <c r="D148" s="43"/>
      <c r="E148" s="43"/>
      <c r="F148" s="43"/>
      <c r="G148" s="31"/>
    </row>
    <row r="149" spans="1:7" ht="12">
      <c r="A149" s="30"/>
      <c r="B149" s="147">
        <v>76</v>
      </c>
      <c r="C149" s="141" t="s">
        <v>57</v>
      </c>
      <c r="D149" s="199"/>
      <c r="E149" s="199"/>
      <c r="F149" s="199"/>
      <c r="G149" s="31"/>
    </row>
    <row r="150" spans="1:7" ht="12">
      <c r="A150" s="30"/>
      <c r="B150" s="147"/>
      <c r="C150" s="144"/>
      <c r="D150" s="145"/>
      <c r="E150" s="145"/>
      <c r="F150" s="145"/>
      <c r="G150" s="31"/>
    </row>
    <row r="151" spans="1:7" ht="12.75">
      <c r="A151" s="30"/>
      <c r="B151" s="148" t="s">
        <v>58</v>
      </c>
      <c r="C151" s="149"/>
      <c r="D151" s="150"/>
      <c r="E151" s="151"/>
      <c r="F151" s="151"/>
      <c r="G151" s="31"/>
    </row>
    <row r="152" spans="1:7" ht="12">
      <c r="A152" s="30"/>
      <c r="B152" s="152">
        <v>771</v>
      </c>
      <c r="C152" s="153" t="s">
        <v>59</v>
      </c>
      <c r="D152" s="199"/>
      <c r="E152" s="199"/>
      <c r="F152" s="199"/>
      <c r="G152" s="31"/>
    </row>
    <row r="153" spans="1:7" ht="12">
      <c r="A153" s="30"/>
      <c r="B153" s="91">
        <v>772</v>
      </c>
      <c r="C153" s="153" t="s">
        <v>134</v>
      </c>
      <c r="D153" s="199"/>
      <c r="E153" s="199"/>
      <c r="F153" s="199"/>
      <c r="G153" s="31"/>
    </row>
    <row r="154" spans="1:7" ht="12">
      <c r="A154" s="30"/>
      <c r="B154" s="152">
        <v>773</v>
      </c>
      <c r="C154" s="109" t="s">
        <v>135</v>
      </c>
      <c r="D154" s="199"/>
      <c r="E154" s="199"/>
      <c r="F154" s="199"/>
      <c r="G154" s="31"/>
    </row>
    <row r="155" spans="1:7" ht="12">
      <c r="A155" s="30"/>
      <c r="B155" s="152">
        <v>775</v>
      </c>
      <c r="C155" s="153" t="s">
        <v>245</v>
      </c>
      <c r="D155" s="199"/>
      <c r="E155" s="199"/>
      <c r="F155" s="199"/>
      <c r="G155" s="31"/>
    </row>
    <row r="156" spans="1:7" ht="12">
      <c r="A156" s="30"/>
      <c r="B156" s="152">
        <v>777</v>
      </c>
      <c r="C156" s="153" t="s">
        <v>247</v>
      </c>
      <c r="D156" s="199"/>
      <c r="E156" s="199"/>
      <c r="F156" s="199"/>
      <c r="G156" s="31"/>
    </row>
    <row r="157" spans="1:7" ht="12">
      <c r="A157" s="30"/>
      <c r="B157" s="152">
        <v>778</v>
      </c>
      <c r="C157" s="153" t="s">
        <v>60</v>
      </c>
      <c r="D157" s="199"/>
      <c r="E157" s="199"/>
      <c r="F157" s="199"/>
      <c r="G157" s="31"/>
    </row>
    <row r="158" spans="1:7" ht="12.75">
      <c r="A158" s="30"/>
      <c r="B158" s="154"/>
      <c r="C158" s="155"/>
      <c r="D158" s="156"/>
      <c r="E158" s="155"/>
      <c r="F158" s="155"/>
      <c r="G158" s="31"/>
    </row>
    <row r="159" spans="1:7" ht="12.75">
      <c r="A159" s="30"/>
      <c r="B159" s="148" t="s">
        <v>61</v>
      </c>
      <c r="C159" s="151"/>
      <c r="D159" s="150"/>
      <c r="E159" s="151"/>
      <c r="F159" s="151"/>
      <c r="G159" s="31"/>
    </row>
    <row r="160" spans="1:7" ht="12">
      <c r="A160" s="30"/>
      <c r="B160" s="152">
        <v>7815</v>
      </c>
      <c r="C160" s="109" t="s">
        <v>136</v>
      </c>
      <c r="D160" s="199"/>
      <c r="E160" s="199"/>
      <c r="F160" s="199"/>
      <c r="G160" s="31"/>
    </row>
    <row r="161" spans="1:7" ht="12">
      <c r="A161" s="30"/>
      <c r="B161" s="152">
        <v>7816</v>
      </c>
      <c r="C161" s="109" t="s">
        <v>96</v>
      </c>
      <c r="D161" s="199"/>
      <c r="E161" s="199"/>
      <c r="F161" s="199"/>
      <c r="G161" s="31"/>
    </row>
    <row r="162" spans="1:7" ht="12">
      <c r="A162" s="30"/>
      <c r="B162" s="152">
        <v>7817</v>
      </c>
      <c r="C162" s="109" t="s">
        <v>95</v>
      </c>
      <c r="D162" s="199"/>
      <c r="E162" s="199"/>
      <c r="F162" s="199"/>
      <c r="G162" s="31"/>
    </row>
    <row r="163" spans="1:7" ht="12">
      <c r="A163" s="30"/>
      <c r="B163" s="152">
        <v>786</v>
      </c>
      <c r="C163" s="109" t="s">
        <v>62</v>
      </c>
      <c r="D163" s="199"/>
      <c r="E163" s="199"/>
      <c r="F163" s="199"/>
      <c r="G163" s="31"/>
    </row>
    <row r="164" spans="1:7" ht="12">
      <c r="A164" s="30"/>
      <c r="B164" s="152">
        <v>787</v>
      </c>
      <c r="C164" s="109" t="s">
        <v>63</v>
      </c>
      <c r="D164" s="199"/>
      <c r="E164" s="199"/>
      <c r="F164" s="199"/>
      <c r="G164" s="31"/>
    </row>
    <row r="165" spans="1:7" ht="12.75">
      <c r="A165" s="30"/>
      <c r="B165" s="157">
        <v>78742</v>
      </c>
      <c r="C165" s="116" t="s">
        <v>94</v>
      </c>
      <c r="D165" s="199"/>
      <c r="E165" s="199"/>
      <c r="F165" s="199"/>
      <c r="G165" s="31"/>
    </row>
    <row r="166" spans="1:7" ht="12">
      <c r="A166" s="30"/>
      <c r="B166" s="152">
        <v>79</v>
      </c>
      <c r="C166" s="153" t="s">
        <v>64</v>
      </c>
      <c r="D166" s="199"/>
      <c r="E166" s="199"/>
      <c r="F166" s="199"/>
      <c r="G166" s="31"/>
    </row>
    <row r="167" spans="1:7" ht="12.75">
      <c r="A167" s="30"/>
      <c r="B167" s="154"/>
      <c r="C167" s="155"/>
      <c r="D167" s="155"/>
      <c r="E167" s="155"/>
      <c r="F167" s="155"/>
      <c r="G167" s="31"/>
    </row>
    <row r="168" spans="1:7" ht="12.75">
      <c r="A168" s="30"/>
      <c r="B168" s="158"/>
      <c r="C168" s="159" t="s">
        <v>42</v>
      </c>
      <c r="D168" s="70">
        <f>SUM(D149,D152:D157,D160:D164,D166)</f>
        <v>0</v>
      </c>
      <c r="E168" s="70">
        <f>SUM(E149,E152:E157,E160:E164,E166)</f>
        <v>0</v>
      </c>
      <c r="F168" s="70">
        <f>SUM(F149,F152:F157,F160:F164,F166)</f>
        <v>0</v>
      </c>
      <c r="G168" s="31"/>
    </row>
    <row r="169" spans="1:7" ht="12.75">
      <c r="A169" s="30"/>
      <c r="B169" s="154"/>
      <c r="C169" s="160"/>
      <c r="D169" s="155"/>
      <c r="E169" s="155"/>
      <c r="F169" s="155"/>
      <c r="G169" s="31"/>
    </row>
    <row r="170" spans="1:7" s="221" customFormat="1" ht="12.75">
      <c r="A170" s="161"/>
      <c r="B170" s="154"/>
      <c r="C170" s="153" t="s">
        <v>92</v>
      </c>
      <c r="D170" s="162">
        <f>D116+D143+D168</f>
        <v>0</v>
      </c>
      <c r="E170" s="162">
        <f>E116+E143+E168</f>
        <v>0</v>
      </c>
      <c r="F170" s="162">
        <f>F116+F143+F168</f>
        <v>0</v>
      </c>
      <c r="G170" s="163"/>
    </row>
    <row r="171" spans="1:7" ht="12">
      <c r="A171" s="30"/>
      <c r="B171" s="152"/>
      <c r="C171" s="155"/>
      <c r="D171" s="155"/>
      <c r="E171" s="155"/>
      <c r="F171" s="155"/>
      <c r="G171" s="31"/>
    </row>
    <row r="172" spans="1:7" ht="12.75">
      <c r="A172" s="30"/>
      <c r="B172" s="91"/>
      <c r="C172" s="118" t="s">
        <v>66</v>
      </c>
      <c r="D172" s="376">
        <f>+IF(D170&lt;D92,D92-D170,0)</f>
        <v>0</v>
      </c>
      <c r="E172" s="376">
        <f>+IF(E170&lt;E92,E92-E170,0)</f>
        <v>0</v>
      </c>
      <c r="F172" s="376">
        <f>+IF(F170&lt;F92,F92-F170,0)</f>
        <v>0</v>
      </c>
      <c r="G172" s="31"/>
    </row>
    <row r="173" spans="1:7" ht="12">
      <c r="A173" s="30"/>
      <c r="B173" s="91"/>
      <c r="C173" s="92"/>
      <c r="D173" s="33"/>
      <c r="E173" s="33"/>
      <c r="F173" s="33"/>
      <c r="G173" s="31"/>
    </row>
    <row r="174" spans="1:7" ht="12">
      <c r="A174" s="30"/>
      <c r="B174" s="91"/>
      <c r="C174" s="105" t="s">
        <v>181</v>
      </c>
      <c r="D174" s="162">
        <f>D170+D172</f>
        <v>0</v>
      </c>
      <c r="E174" s="124">
        <f>E170+E172</f>
        <v>0</v>
      </c>
      <c r="F174" s="124">
        <f>F170+F172</f>
        <v>0</v>
      </c>
      <c r="G174" s="31"/>
    </row>
    <row r="175" spans="1:7" ht="12">
      <c r="A175" s="30"/>
      <c r="B175" s="91"/>
      <c r="C175" s="33"/>
      <c r="D175" s="33"/>
      <c r="E175" s="33"/>
      <c r="F175" s="33"/>
      <c r="G175" s="31"/>
    </row>
    <row r="176" spans="1:7" ht="12">
      <c r="A176" s="30"/>
      <c r="B176" s="91"/>
      <c r="C176" s="256" t="s">
        <v>268</v>
      </c>
      <c r="D176" s="199"/>
      <c r="E176" s="199"/>
      <c r="F176" s="199"/>
      <c r="G176" s="31"/>
    </row>
    <row r="177" spans="1:7" ht="12">
      <c r="A177" s="30"/>
      <c r="B177" s="91"/>
      <c r="C177" s="256" t="s">
        <v>269</v>
      </c>
      <c r="D177" s="199"/>
      <c r="E177" s="199"/>
      <c r="F177" s="199"/>
      <c r="G177" s="31"/>
    </row>
    <row r="178" spans="1:7" ht="12.75" thickBot="1">
      <c r="A178" s="164"/>
      <c r="B178" s="165"/>
      <c r="C178" s="166"/>
      <c r="D178" s="167"/>
      <c r="E178" s="167"/>
      <c r="F178" s="167"/>
      <c r="G178" s="168"/>
    </row>
  </sheetData>
  <sheetProtection password="8694" sheet="1" objects="1" scenarios="1"/>
  <mergeCells count="28">
    <mergeCell ref="C119:C120"/>
    <mergeCell ref="D119:D120"/>
    <mergeCell ref="E119:E120"/>
    <mergeCell ref="F119:F120"/>
    <mergeCell ref="D146:D147"/>
    <mergeCell ref="E146:E147"/>
    <mergeCell ref="F146:F147"/>
    <mergeCell ref="D48:D49"/>
    <mergeCell ref="E48:E49"/>
    <mergeCell ref="F48:F49"/>
    <mergeCell ref="B98:F98"/>
    <mergeCell ref="D101:D102"/>
    <mergeCell ref="E101:E102"/>
    <mergeCell ref="F101:F102"/>
    <mergeCell ref="D8:D9"/>
    <mergeCell ref="E8:E9"/>
    <mergeCell ref="F8:F9"/>
    <mergeCell ref="D33:D34"/>
    <mergeCell ref="E33:E34"/>
    <mergeCell ref="F33:F34"/>
    <mergeCell ref="B1:F1"/>
    <mergeCell ref="B2:C2"/>
    <mergeCell ref="D2:F2"/>
    <mergeCell ref="B4:C4"/>
    <mergeCell ref="D4:F4"/>
    <mergeCell ref="B6:F6"/>
    <mergeCell ref="B3:C3"/>
    <mergeCell ref="D3:F3"/>
  </mergeCells>
  <dataValidations count="2">
    <dataValidation type="decimal" operator="greaterThanOrEqual" allowBlank="1" showInputMessage="1" showErrorMessage="1" error="Veuillez saisir un nombre." sqref="D172:F172 D94:F94">
      <formula1>0</formula1>
    </dataValidation>
    <dataValidation type="decimal" allowBlank="1" showInputMessage="1" showErrorMessage="1" error="Veuillez saisir un nombre." sqref="D11:F29 D36:F44 D51:F88 D104:F114 D122:F141 D149:F149 D152:F157 D160:F166 D176:F177">
      <formula1>-10000000000000000</formula1>
      <formula2>100000000000000000</formula2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rowBreaks count="3" manualBreakCount="3">
    <brk id="47" max="255" man="1"/>
    <brk id="100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gilchalencon</dc:creator>
  <cp:keywords/>
  <dc:description/>
  <cp:lastModifiedBy>MN1</cp:lastModifiedBy>
  <cp:lastPrinted>2016-07-07T13:03:07Z</cp:lastPrinted>
  <dcterms:created xsi:type="dcterms:W3CDTF">2014-12-30T11:35:36Z</dcterms:created>
  <dcterms:modified xsi:type="dcterms:W3CDTF">2018-02-21T18:53:22Z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