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548" firstSheet="1" activeTab="2"/>
  </bookViews>
  <sheets>
    <sheet name="Conversions" sheetId="1" state="hidden" r:id="rId1"/>
    <sheet name="LISEZ-MOI" sheetId="2" r:id="rId2"/>
    <sheet name="Contrôle_DirIPS" sheetId="3" r:id="rId3"/>
    <sheet name="Page de garde" sheetId="4" r:id="rId4"/>
    <sheet name="SAD-SPASAD" sheetId="5" state="hidden" r:id="rId5"/>
  </sheets>
  <definedNames>
    <definedName name="__EP5DIDEN___DATEAUTO___ANN0\_________">'Page de garde'!$D$17</definedName>
    <definedName name="__EP5DIDEN___DATEGENE___ANN0\_________">'Page de garde'!$A$4</definedName>
    <definedName name="CREP5DCPTEA__60______ANTANM1\FINESS_ET">'SAD-SPASAD'!$E$15</definedName>
    <definedName name="CREP5DCPTEA__60______PRDANN0\FINESS_ET">'SAD-SPASAD'!$H$15</definedName>
    <definedName name="CREP5DCPTEA__603P____ANTANM1\FINESS_ET">'SAD-SPASAD'!$E$133</definedName>
    <definedName name="CREP5DCPTEA__603P____PRDANN0\FINESS_ET">'SAD-SPASAD'!$H$133</definedName>
    <definedName name="CREP5DCPTEA__609_____ANTANM1\FINESS_ET">'SAD-SPASAD'!$E$134</definedName>
    <definedName name="CREP5DCPTEA__609_____PRDANN0\FINESS_ET">'SAD-SPASAD'!$H$134</definedName>
    <definedName name="CREP5DCPTEA__6111____ANTANM1\FINESS_ET">'SAD-SPASAD'!$E$20</definedName>
    <definedName name="CREP5DCPTEA__6111____PRDANN0\FINESS_ET">'SAD-SPASAD'!$H$20</definedName>
    <definedName name="CREP5DCPTEA__6112____ANTANM1\FINESS_ET">'SAD-SPASAD'!$E$21</definedName>
    <definedName name="CREP5DCPTEA__6112____PRDANN0\FINESS_ET">'SAD-SPASAD'!$H$21</definedName>
    <definedName name="CREP5DCPTEA__6118____ANTANM1\FINESS_ET">'SAD-SPASAD'!$E$22</definedName>
    <definedName name="CREP5DCPTEA__6118____PRDANN0\FINESS_ET">'SAD-SPASAD'!$H$22</definedName>
    <definedName name="CREP5DCPTEA__612_____ANTANM1\FINESS_ET">'SAD-SPASAD'!$E$58</definedName>
    <definedName name="CREP5DCPTEA__612_____PRDANN0\FINESS_ET">'SAD-SPASAD'!$H$58</definedName>
    <definedName name="CREP5DCPTEA__613_____ANTANM1\FINESS_ET">'SAD-SPASAD'!$E$59</definedName>
    <definedName name="CREP5DCPTEA__613_____PRDANN0\FINESS_ET">'SAD-SPASAD'!$H$59</definedName>
    <definedName name="CREP5DCPTEA__614_____ANTANM1\FINESS_ET">'SAD-SPASAD'!$E$60</definedName>
    <definedName name="CREP5DCPTEA__614_____PRDANN0\FINESS_ET">'SAD-SPASAD'!$H$60</definedName>
    <definedName name="CREP5DCPTEA__615_____ANTANM1\FINESS_ET">'SAD-SPASAD'!$E$61</definedName>
    <definedName name="CREP5DCPTEA__615_____PRDANN0\FINESS_ET">'SAD-SPASAD'!$H$61</definedName>
    <definedName name="CREP5DCPTEA__616_____ANTANM1\FINESS_ET">'SAD-SPASAD'!$E$62</definedName>
    <definedName name="CREP5DCPTEA__616_____PRDANN0\FINESS_ET">'SAD-SPASAD'!$H$62</definedName>
    <definedName name="CREP5DCPTEA__617_____ANTANM1\FINESS_ET">'SAD-SPASAD'!$E$63</definedName>
    <definedName name="CREP5DCPTEA__617_____PRDANN0\FINESS_ET">'SAD-SPASAD'!$H$63</definedName>
    <definedName name="CREP5DCPTEA__618_____ANTANM1\FINESS_ET">'SAD-SPASAD'!$E$64</definedName>
    <definedName name="CREP5DCPTEA__618_____PRDANN0\FINESS_ET">'SAD-SPASAD'!$H$64</definedName>
    <definedName name="CREP5DCPTEA__619_____ANTANM1\FINESS_ET">'SAD-SPASAD'!$E$135</definedName>
    <definedName name="CREP5DCPTEA__619_____PRDANN0\FINESS_ET">'SAD-SPASAD'!$H$135</definedName>
    <definedName name="CREP5DCPTEA__621_____ANTANM1\FINESS_ET">'SAD-SPASAD'!$E$40</definedName>
    <definedName name="CREP5DCPTEA__621_____PRDANN0\FINESS_ET">'SAD-SPASAD'!$H$40</definedName>
    <definedName name="CREP5DCPTEA__622_____ANTANM1\FINESS_ET">'SAD-SPASAD'!$E$41</definedName>
    <definedName name="CREP5DCPTEA__622_____PRDANN0\FINESS_ET">'SAD-SPASAD'!$H$41</definedName>
    <definedName name="CREP5DCPTEA__623_____ANTANM1\FINESS_ET">'SAD-SPASAD'!$E$65</definedName>
    <definedName name="CREP5DCPTEA__623_____PRDANN0\FINESS_ET">'SAD-SPASAD'!$H$65</definedName>
    <definedName name="CREP5DCPTEA__624_____ANTANM1\FINESS_ET">'SAD-SPASAD'!$E$25</definedName>
    <definedName name="CREP5DCPTEA__624_____PRDANN0\FINESS_ET">'SAD-SPASAD'!$H$25</definedName>
    <definedName name="CREP5DCPTEA__6242____ANTANM1\FINESS_ET">'SAD-SPASAD'!$E$26</definedName>
    <definedName name="CREP5DCPTEA__6242____PRDANN0\FINESS_ET">'SAD-SPASAD'!$H$26</definedName>
    <definedName name="CREP5DCPTEA__625_____ANTANM1\FINESS_ET">'SAD-SPASAD'!$E$27</definedName>
    <definedName name="CREP5DCPTEA__625_____PRDANN0\FINESS_ET">'SAD-SPASAD'!$H$27</definedName>
    <definedName name="CREP5DCPTEA__626_____ANTANM1\FINESS_ET">'SAD-SPASAD'!$E$28</definedName>
    <definedName name="CREP5DCPTEA__626_____PRDANN0\FINESS_ET">'SAD-SPASAD'!$H$28</definedName>
    <definedName name="CREP5DCPTEA__627_____ANTANM1\FINESS_ET">'SAD-SPASAD'!$E$66</definedName>
    <definedName name="CREP5DCPTEA__627_____PRDANN0\FINESS_ET">'SAD-SPASAD'!$H$66</definedName>
    <definedName name="CREP5DCPTEA__6281____ANTANM1\FINESS_ET">'SAD-SPASAD'!$E$29</definedName>
    <definedName name="CREP5DCPTEA__6281____PRDANN0\FINESS_ET">'SAD-SPASAD'!$H$29</definedName>
    <definedName name="CREP5DCPTEA__6282____ANTANM1\FINESS_ET">'SAD-SPASAD'!$E$30</definedName>
    <definedName name="CREP5DCPTEA__6282____PRDANN0\FINESS_ET">'SAD-SPASAD'!$H$30</definedName>
    <definedName name="CREP5DCPTEA__6283____ANTANM1\FINESS_ET">'SAD-SPASAD'!$E$31</definedName>
    <definedName name="CREP5DCPTEA__6283____PRDANN0\FINESS_ET">'SAD-SPASAD'!$H$31</definedName>
    <definedName name="CREP5DCPTEA__6284____ANTANM1\FINESS_ET">'SAD-SPASAD'!$E$32</definedName>
    <definedName name="CREP5DCPTEA__6284____PRDANN0\FINESS_ET">'SAD-SPASAD'!$H$32</definedName>
    <definedName name="CREP5DCPTEA__6287_88_ANTANM1\FINESS_ET">'SAD-SPASAD'!$E$33</definedName>
    <definedName name="CREP5DCPTEA__6287_88_PRDANN0\FINESS_ET">'SAD-SPASAD'!$H$33</definedName>
    <definedName name="CREP5DCPTEA__629_____ANTANM1\FINESS_ET">'SAD-SPASAD'!$E$136</definedName>
    <definedName name="CREP5DCPTEA__629_____PRDANN0\FINESS_ET">'SAD-SPASAD'!$H$136</definedName>
    <definedName name="CREP5DCPTEA__631_____ANTANM1\FINESS_ET">'SAD-SPASAD'!$E$42</definedName>
    <definedName name="CREP5DCPTEA__631_____PRDANN0\FINESS_ET">'SAD-SPASAD'!$H$42</definedName>
    <definedName name="CREP5DCPTEA__633_____ANTANM1\FINESS_ET">'SAD-SPASAD'!$E$43</definedName>
    <definedName name="CREP5DCPTEA__633_____PRDANN0\FINESS_ET">'SAD-SPASAD'!$H$43</definedName>
    <definedName name="CREP5DCPTEA__635_____ANTANM1\FINESS_ET">'SAD-SPASAD'!$E$67</definedName>
    <definedName name="CREP5DCPTEA__635_____PRDANN0\FINESS_ET">'SAD-SPASAD'!$H$67</definedName>
    <definedName name="CREP5DCPTEA__637_____ANTANM1\FINESS_ET">'SAD-SPASAD'!$E$68</definedName>
    <definedName name="CREP5DCPTEA__637_____PRDANN0\FINESS_ET">'SAD-SPASAD'!$H$68</definedName>
    <definedName name="CREP5DCPTEA__641_____ANTANM1\FINESS_ET">'SAD-SPASAD'!$E$44</definedName>
    <definedName name="CREP5DCPTEA__641_____PRDANN0\FINESS_ET">'SAD-SPASAD'!$H$44</definedName>
    <definedName name="CREP5DCPTEA__6419____ANTANM1\FINESS_ET">'SAD-SPASAD'!$E$137</definedName>
    <definedName name="CREP5DCPTEA__6419____PRDANN0\FINESS_ET">'SAD-SPASAD'!$H$137</definedName>
    <definedName name="CREP5DCPTEA__642_____ANTANM1\FINESS_ET">'SAD-SPASAD'!$E$45</definedName>
    <definedName name="CREP5DCPTEA__642_____PRDANN0\FINESS_ET">'SAD-SPASAD'!$H$45</definedName>
    <definedName name="CREP5DCPTEA__6429____ANTANM1\FINESS_ET">'SAD-SPASAD'!$E$138</definedName>
    <definedName name="CREP5DCPTEA__6429____PRDANN0\FINESS_ET">'SAD-SPASAD'!$H$138</definedName>
    <definedName name="CREP5DCPTEA__643_____ANTANM1\FINESS_ET">'SAD-SPASAD'!$E$46</definedName>
    <definedName name="CREP5DCPTEA__643_____PRDANN0\FINESS_ET">'SAD-SPASAD'!$H$46</definedName>
    <definedName name="CREP5DCPTEA__6439____ANTANM1\FINESS_ET">'SAD-SPASAD'!$E$139</definedName>
    <definedName name="CREP5DCPTEA__6439____PRDANN0\FINESS_ET">'SAD-SPASAD'!$H$139</definedName>
    <definedName name="CREP5DCPTEA__645_____ANTANM1\FINESS_ET">'SAD-SPASAD'!$E$47</definedName>
    <definedName name="CREP5DCPTEA__645_____PRDANN0\FINESS_ET">'SAD-SPASAD'!$H$47</definedName>
    <definedName name="CREP5DCPTEA__6459_69_ANTANM1\FINESS_ET">'SAD-SPASAD'!$E$140</definedName>
    <definedName name="CREP5DCPTEA__6459_69_PRDANN0\FINESS_ET">'SAD-SPASAD'!$H$140</definedName>
    <definedName name="CREP5DCPTEA__646_____ANTANM1\FINESS_ET">'SAD-SPASAD'!$E$48</definedName>
    <definedName name="CREP5DCPTEA__646_____PRDANN0\FINESS_ET">'SAD-SPASAD'!$H$48</definedName>
    <definedName name="CREP5DCPTEA__647_____ANTANM1\FINESS_ET">'SAD-SPASAD'!$E$49</definedName>
    <definedName name="CREP5DCPTEA__647_____PRDANN0\FINESS_ET">'SAD-SPASAD'!$H$49</definedName>
    <definedName name="CREP5DCPTEA__648_____ANTANM1\FINESS_ET">'SAD-SPASAD'!$E$50</definedName>
    <definedName name="CREP5DCPTEA__648_____PRDANN0\FINESS_ET">'SAD-SPASAD'!$H$50</definedName>
    <definedName name="CREP5DCPTEA__6489____ANTANM1\FINESS_ET">'SAD-SPASAD'!$E$141</definedName>
    <definedName name="CREP5DCPTEA__6489____PRDANN0\FINESS_ET">'SAD-SPASAD'!$H$141</definedName>
    <definedName name="CREP5DCPTEA__649_____ANTANM1\FINESS_ET">'SAD-SPASAD'!$E$142</definedName>
    <definedName name="CREP5DCPTEA__649_____PRDANN0\FINESS_ET">'SAD-SPASAD'!$H$142</definedName>
    <definedName name="CREP5DCPTEA__651_____ANTANM1\FINESS_ET">'SAD-SPASAD'!$E$71</definedName>
    <definedName name="CREP5DCPTEA__651_____PRDANN0\FINESS_ET">'SAD-SPASAD'!$H$71</definedName>
    <definedName name="CREP5DCPTEA__653_____ANTANM1\FINESS_ET">'SAD-SPASAD'!$E$72</definedName>
    <definedName name="CREP5DCPTEA__653_____PRDANN0\FINESS_ET">'SAD-SPASAD'!$H$72</definedName>
    <definedName name="CREP5DCPTEA__654_____ANTANM1\FINESS_ET">'SAD-SPASAD'!$E$73</definedName>
    <definedName name="CREP5DCPTEA__654_____PRDANN0\FINESS_ET">'SAD-SPASAD'!$H$73</definedName>
    <definedName name="CREP5DCPTEA__655_____ANTANM1\FINESS_ET">'SAD-SPASAD'!$E$74</definedName>
    <definedName name="CREP5DCPTEA__655_____PRDANN0\FINESS_ET">'SAD-SPASAD'!$H$74</definedName>
    <definedName name="CREP5DCPTEA__657_____ANTANM1\FINESS_ET">'SAD-SPASAD'!$E$75</definedName>
    <definedName name="CREP5DCPTEA__657_____PRDANN0\FINESS_ET">'SAD-SPASAD'!$H$75</definedName>
    <definedName name="CREP5DCPTEA__658_____ANTANM1\FINESS_ET">'SAD-SPASAD'!$E$76</definedName>
    <definedName name="CREP5DCPTEA__658_____PRDANN0\FINESS_ET">'SAD-SPASAD'!$H$76</definedName>
    <definedName name="CREP5DCPTEA__66______ANTANM1\FINESS_ET">'SAD-SPASAD'!$E$79</definedName>
    <definedName name="CREP5DCPTEA__66______PRDANN0\FINESS_ET">'SAD-SPASAD'!$H$79</definedName>
    <definedName name="CREP5DCPTEA__6611P___ANTANM1\FINESS_ET">'SAD-SPASAD'!$E$143</definedName>
    <definedName name="CREP5DCPTEA__6611P___PRDANN0\FINESS_ET">'SAD-SPASAD'!$H$143</definedName>
    <definedName name="CREP5DCPTEA__671_____ANTANM1\FINESS_ET">'SAD-SPASAD'!$E$82</definedName>
    <definedName name="CREP5DCPTEA__671_____PRDANN0\FINESS_ET">'SAD-SPASAD'!$H$82</definedName>
    <definedName name="CREP5DCPTEA__672_____ANTANM1\FINESS_ET">'SAD-SPASAD'!$E$83</definedName>
    <definedName name="CREP5DCPTEA__672_____PRDANN0\FINESS_ET">'SAD-SPASAD'!$H$83</definedName>
    <definedName name="CREP5DCPTEA__673_____ANTANM1\FINESS_ET">'SAD-SPASAD'!$E$84</definedName>
    <definedName name="CREP5DCPTEA__673_____PRDANN0\FINESS_ET">'SAD-SPASAD'!$H$84</definedName>
    <definedName name="CREP5DCPTEA__675_____ANTANM1\FINESS_ET">'SAD-SPASAD'!$E$85</definedName>
    <definedName name="CREP5DCPTEA__675_____PRDANN0\FINESS_ET">'SAD-SPASAD'!$H$85</definedName>
    <definedName name="CREP5DCPTEA__678_____ANTANM1\FINESS_ET">'SAD-SPASAD'!$E$86</definedName>
    <definedName name="CREP5DCPTEA__678_____PRDANN0\FINESS_ET">'SAD-SPASAD'!$H$86</definedName>
    <definedName name="CREP5DCPTEA__6811____ANTANM1\FINESS_ET">'SAD-SPASAD'!$E$89</definedName>
    <definedName name="CREP5DCPTEA__6811____PRDANN0\FINESS_ET">'SAD-SPASAD'!$H$89</definedName>
    <definedName name="CREP5DCPTEA__6812____ANTANM1\FINESS_ET">'SAD-SPASAD'!$E$90</definedName>
    <definedName name="CREP5DCPTEA__6812____PRDANN0\FINESS_ET">'SAD-SPASAD'!$H$90</definedName>
    <definedName name="CREP5DCPTEA__6815____ANTANM1\FINESS_ET">'SAD-SPASAD'!$E$91</definedName>
    <definedName name="CREP5DCPTEA__6815____PRDANN0\FINESS_ET">'SAD-SPASAD'!$H$91</definedName>
    <definedName name="CREP5DCPTEA__6816____ANTANM1\FINESS_ET">'SAD-SPASAD'!$E$92</definedName>
    <definedName name="CREP5DCPTEA__6816____PRDANN0\FINESS_ET">'SAD-SPASAD'!$H$92</definedName>
    <definedName name="CREP5DCPTEA__6817____ANTANM1\FINESS_ET">'SAD-SPASAD'!$E$93</definedName>
    <definedName name="CREP5DCPTEA__6817____PRDANN0\FINESS_ET">'SAD-SPASAD'!$H$93</definedName>
    <definedName name="CREP5DCPTEA__686_____ANTANM1\FINESS_ET">'SAD-SPASAD'!$E$94</definedName>
    <definedName name="CREP5DCPTEA__686_____PRDANN0\FINESS_ET">'SAD-SPASAD'!$H$94</definedName>
    <definedName name="CREP5DCPTEA__687_____ANTANM1\FINESS_ET">'SAD-SPASAD'!$E$95</definedName>
    <definedName name="CREP5DCPTEA__687_____PRDANN0\FINESS_ET">'SAD-SPASAD'!$H$95</definedName>
    <definedName name="CREP5DCPTEA__68725___ANTANM1\FINESS_ET">'SAD-SPASAD'!$E$96</definedName>
    <definedName name="CREP5DCPTEA__68725___PRDANN0\FINESS_ET">'SAD-SPASAD'!$H$96</definedName>
    <definedName name="CREP5DCPTEA__68741___ANTANM1\FINESS_ET">'SAD-SPASAD'!$E$97</definedName>
    <definedName name="CREP5DCPTEA__68741___PRDANN0\FINESS_ET">'SAD-SPASAD'!$H$97</definedName>
    <definedName name="CREP5DCPTEA__68742___ANTANM1\FINESS_ET">'SAD-SPASAD'!$E$98</definedName>
    <definedName name="CREP5DCPTEA__68742___PRDANN0\FINESS_ET">'SAD-SPASAD'!$H$98</definedName>
    <definedName name="CREP5DCPTEA__689_____ANTANM1\FINESS_ET">'SAD-SPASAD'!$E$99</definedName>
    <definedName name="CREP5DCPTEA__689_____PRDANN0\FINESS_ET">'SAD-SPASAD'!$H$99</definedName>
    <definedName name="CREP5DCPTEA__68921___ANTANM1\FINESS_ET">'SAD-SPASAD'!$E$100</definedName>
    <definedName name="CREP5DCPTEA__68921___PRDANN0\FINESS_ET">'SAD-SPASAD'!$H$100</definedName>
    <definedName name="CREP5DCPTEA__68922___ANTANM1\FINESS_ET">'SAD-SPASAD'!$E$101</definedName>
    <definedName name="CREP5DCPTEA__68922___PRDANN0\FINESS_ET">'SAD-SPASAD'!$H$101</definedName>
    <definedName name="CREP5DCPTEA__6895____ANTANM1\FINESS_ET">'SAD-SPASAD'!$E$102</definedName>
    <definedName name="CREP5DCPTEA__6895____PRDANN0\FINESS_ET">'SAD-SPASAD'!$H$102</definedName>
    <definedName name="CREP5DCPTEA__70______ANTANM1\FINESS_ET">'SAD-SPASAD'!$E$128</definedName>
    <definedName name="CREP5DCPTEA__70______PRDANN0\FINESS_ET">'SAD-SPASAD'!$H$128</definedName>
    <definedName name="CREP5DCPTEA__709_____ANTANM1\FINESS_ET">'SAD-SPASAD'!$E$16</definedName>
    <definedName name="CREP5DCPTEA__709_____PRDANN0\FINESS_ET">'SAD-SPASAD'!$H$16</definedName>
    <definedName name="CREP5DCPTEA__71______ANTANM1\FINESS_ET">'SAD-SPASAD'!$E$129</definedName>
    <definedName name="CREP5DCPTEA__71______PRDANN0\FINESS_ET">'SAD-SPASAD'!$H$129</definedName>
    <definedName name="CREP5DCPTEA__713_____ANTANM1\FINESS_ET">'SAD-SPASAD'!$E$17</definedName>
    <definedName name="CREP5DCPTEA__713_____PRDANN0\FINESS_ET">'SAD-SPASAD'!$H$17</definedName>
    <definedName name="CREP5DCPTEA__72______ANTANM1\FINESS_ET">'SAD-SPASAD'!$E$130</definedName>
    <definedName name="CREP5DCPTEA__72______PRDANN0\FINESS_ET">'SAD-SPASAD'!$H$130</definedName>
    <definedName name="CREP5DCPTEA__731_____ANTANM1\FINESS_ET">'SAD-SPASAD'!$E$115</definedName>
    <definedName name="CREP5DCPTEA__731_____PRDANN0\FINESS_ET">'SAD-SPASAD'!$H$115</definedName>
    <definedName name="CREP5DCPTEA__7312152_ANTANM1\FINESS_ET">'SAD-SPASAD'!$E$116</definedName>
    <definedName name="CREP5DCPTEA__7312152_PRDANN0\FINESS_ET">'SAD-SPASAD'!$H$116</definedName>
    <definedName name="CREP5DCPTEA__732_____ANTANM1\FINESS_ET">'SAD-SPASAD'!$E$117</definedName>
    <definedName name="CREP5DCPTEA__732_____PRDANN0\FINESS_ET">'SAD-SPASAD'!$H$117</definedName>
    <definedName name="CREP5DCPTEA__733_____ANTANM1\FINESS_ET">'SAD-SPASAD'!$E$118</definedName>
    <definedName name="CREP5DCPTEA__733_____PRDANN0\FINESS_ET">'SAD-SPASAD'!$H$118</definedName>
    <definedName name="CREP5DCPTEA__734_____ANTANM1\FINESS_ET">'SAD-SPASAD'!$E$119</definedName>
    <definedName name="CREP5DCPTEA__734_____PRDANN0\FINESS_ET">'SAD-SPASAD'!$H$119</definedName>
    <definedName name="CREP5DCPTEA__738_____ANTANM1\FINESS_ET">'SAD-SPASAD'!$E$120</definedName>
    <definedName name="CREP5DCPTEA__738_____PRDANN0\FINESS_ET">'SAD-SPASAD'!$H$120</definedName>
    <definedName name="CREP5DCPTEA__74______ANTANM1\FINESS_ET">'SAD-SPASAD'!$E$131</definedName>
    <definedName name="CREP5DCPTEA__74______PRDANN0\FINESS_ET">'SAD-SPASAD'!$H$131</definedName>
    <definedName name="CREP5DCPTEA__75______ANTANM1\FINESS_ET">'SAD-SPASAD'!$E$132</definedName>
    <definedName name="CREP5DCPTEA__75______PRDANN0\FINESS_ET">'SAD-SPASAD'!$H$132</definedName>
    <definedName name="CREP5DCPTEA__76______ANTANM1\FINESS_ET">'SAD-SPASAD'!$E$151</definedName>
    <definedName name="CREP5DCPTEA__76______PRDANN0\FINESS_ET">'SAD-SPASAD'!$H$151</definedName>
    <definedName name="CREP5DCPTEA__771_____ANTANM1\FINESS_ET">'SAD-SPASAD'!$E$154</definedName>
    <definedName name="CREP5DCPTEA__771_____PRDANN0\FINESS_ET">'SAD-SPASAD'!$H$154</definedName>
    <definedName name="CREP5DCPTEA__773_____ANTANM1\FINESS_ET">'SAD-SPASAD'!$E$155</definedName>
    <definedName name="CREP5DCPTEA__773_____PRDANN0\FINESS_ET">'SAD-SPASAD'!$H$155</definedName>
    <definedName name="CREP5DCPTEA__775_____ANTANM1\FINESS_ET">'SAD-SPASAD'!$E$156</definedName>
    <definedName name="CREP5DCPTEA__775_____PRDANN0\FINESS_ET">'SAD-SPASAD'!$H$156</definedName>
    <definedName name="CREP5DCPTEA__777_____ANTANM1\FINESS_ET">'SAD-SPASAD'!$E$157</definedName>
    <definedName name="CREP5DCPTEA__777_____PRDANN0\FINESS_ET">'SAD-SPASAD'!$H$157</definedName>
    <definedName name="CREP5DCPTEA__778_____ANTANM1\FINESS_ET">'SAD-SPASAD'!$E$158</definedName>
    <definedName name="CREP5DCPTEA__778_____PRDANN0\FINESS_ET">'SAD-SPASAD'!$H$158</definedName>
    <definedName name="CREP5DCPTEA__7781____ANTANM1\FINESS_ET">'SAD-SPASAD'!$E$159</definedName>
    <definedName name="CREP5DCPTEA__7781____PRDANN0\FINESS_ET">'SAD-SPASAD'!$H$159</definedName>
    <definedName name="CREP5DCPTEA__7811____ANTANM1\FINESS_ET">'SAD-SPASAD'!$E$162</definedName>
    <definedName name="CREP5DCPTEA__7811____PRDANN0\FINESS_ET">'SAD-SPASAD'!$H$162</definedName>
    <definedName name="CREP5DCPTEA__7815____ANTANM1\FINESS_ET">'SAD-SPASAD'!$E$163</definedName>
    <definedName name="CREP5DCPTEA__7815____PRDANN0\FINESS_ET">'SAD-SPASAD'!$H$163</definedName>
    <definedName name="CREP5DCPTEA__7816____ANTANM1\FINESS_ET">'SAD-SPASAD'!$E$164</definedName>
    <definedName name="CREP5DCPTEA__7816____PRDANN0\FINESS_ET">'SAD-SPASAD'!$H$164</definedName>
    <definedName name="CREP5DCPTEA__7817____ANTANM1\FINESS_ET">'SAD-SPASAD'!$E$165</definedName>
    <definedName name="CREP5DCPTEA__7817____PRDANN0\FINESS_ET">'SAD-SPASAD'!$H$165</definedName>
    <definedName name="CREP5DCPTEA__786_____ANTANM1\FINESS_ET">'SAD-SPASAD'!$E$166</definedName>
    <definedName name="CREP5DCPTEA__786_____PRDANN0\FINESS_ET">'SAD-SPASAD'!$H$166</definedName>
    <definedName name="CREP5DCPTEA__787_____ANTANM1\FINESS_ET">'SAD-SPASAD'!$E$167</definedName>
    <definedName name="CREP5DCPTEA__787_____PRDANN0\FINESS_ET">'SAD-SPASAD'!$H$167</definedName>
    <definedName name="CREP5DCPTEA__78725___ANTANM1\FINESS_ET">'SAD-SPASAD'!$E$168</definedName>
    <definedName name="CREP5DCPTEA__78725___PRDANN0\FINESS_ET">'SAD-SPASAD'!$H$168</definedName>
    <definedName name="CREP5DCPTEA__78741___ANTANM1\FINESS_ET">'SAD-SPASAD'!$E$169</definedName>
    <definedName name="CREP5DCPTEA__78741___PRDANN0\FINESS_ET">'SAD-SPASAD'!$H$169</definedName>
    <definedName name="CREP5DCPTEA__78742___ANTANM1\FINESS_ET">'SAD-SPASAD'!$E$170</definedName>
    <definedName name="CREP5DCPTEA__78742___PRDANN0\FINESS_ET">'SAD-SPASAD'!$H$170</definedName>
    <definedName name="CREP5DCPTEA__789_____ANTANM1\FINESS_ET">'SAD-SPASAD'!$E$171</definedName>
    <definedName name="CREP5DCPTEA__789_____PRDANN0\FINESS_ET">'SAD-SPASAD'!$H$171</definedName>
    <definedName name="CREP5DCPTEA__78921___ANTANM1\FINESS_ET">'SAD-SPASAD'!$E$172</definedName>
    <definedName name="CREP5DCPTEA__78921___PRDANN0\FINESS_ET">'SAD-SPASAD'!$H$172</definedName>
    <definedName name="CREP5DCPTEA__78922___ANTANM1\FINESS_ET">'SAD-SPASAD'!$E$173</definedName>
    <definedName name="CREP5DCPTEA__78922___PRDANN0\FINESS_ET">'SAD-SPASAD'!$H$173</definedName>
    <definedName name="CREP5DCPTEA__7895____ANTANM1\FINESS_ET">'SAD-SPASAD'!$E$174</definedName>
    <definedName name="CREP5DCPTEA__7895____PRDANN0\FINESS_ET">'SAD-SPASAD'!$H$174</definedName>
    <definedName name="CREP5DCPTEA__79______ANTANM1\FINESS_ET">'SAD-SPASAD'!$E$175</definedName>
    <definedName name="CREP5DCPTEA__79______PRDANN0\FINESS_ET">'SAD-SPASAD'!$H$175</definedName>
    <definedName name="CREP5DCPTEA__DEFREPRIANTANM1\FINESS_ET">'SAD-SPASAD'!$E$185</definedName>
    <definedName name="CREP5DCPTEA__DEFREPRIPRDANN0\FINESS_ET">'SAD-SPASAD'!$H$185</definedName>
    <definedName name="CREP5DCPTEA__EXCREPRIANTANM1\FINESS_ET">'SAD-SPASAD'!$E$186</definedName>
    <definedName name="CREP5DCPTEA__EXCREPRIPRDANN0\FINESS_ET">'SAD-SPASAD'!$H$186</definedName>
    <definedName name="CREP5DCPTEA__TOTCHA__ANTANM1\FINESS_ET">'SAD-SPASAD'!$E$106</definedName>
    <definedName name="CREP5DCPTEA__TOTCHA__PRDANN0\FINESS_ET">'SAD-SPASAD'!$H$106</definedName>
    <definedName name="CREP5DCPTEA__TOTPDT__ANTANM1\FINESS_ET">'SAD-SPASAD'!$E$179</definedName>
    <definedName name="CREP5DCPTEA__TOTPDT__PRDANN0\FINESS_ET">'SAD-SPASAD'!$H$179</definedName>
    <definedName name="CREP5DCPTES__60______ANTANM1\FINESS_ET">'SAD-SPASAD'!$D$15</definedName>
    <definedName name="CREP5DCPTES__60______PRDANN0\FINESS_ET">'SAD-SPASAD'!$G$15</definedName>
    <definedName name="CREP5DCPTES__603P____ANTANM1\FINESS_ET">'SAD-SPASAD'!$D$133</definedName>
    <definedName name="CREP5DCPTES__603P____PRDANN0\FINESS_ET">'SAD-SPASAD'!$G$133</definedName>
    <definedName name="CREP5DCPTES__609_____ANTANM1\FINESS_ET">'SAD-SPASAD'!$D$134</definedName>
    <definedName name="CREP5DCPTES__609_____PRDANN0\FINESS_ET">'SAD-SPASAD'!$G$134</definedName>
    <definedName name="CREP5DCPTES__6111____ANTANM1\FINESS_ET">'SAD-SPASAD'!$D$20</definedName>
    <definedName name="CREP5DCPTES__6111____PRDANN0\FINESS_ET">'SAD-SPASAD'!$G$20</definedName>
    <definedName name="CREP5DCPTES__6112____ANTANM1\FINESS_ET">'SAD-SPASAD'!$D$21</definedName>
    <definedName name="CREP5DCPTES__6112____PRDANN0\FINESS_ET">'SAD-SPASAD'!$G$21</definedName>
    <definedName name="CREP5DCPTES__6118____ANTANM1\FINESS_ET">'SAD-SPASAD'!$D$22</definedName>
    <definedName name="CREP5DCPTES__6118____PRDANN0\FINESS_ET">'SAD-SPASAD'!$G$22</definedName>
    <definedName name="CREP5DCPTES__612_____ANTANM1\FINESS_ET">'SAD-SPASAD'!$D$58</definedName>
    <definedName name="CREP5DCPTES__612_____PRDANN0\FINESS_ET">'SAD-SPASAD'!$G$58</definedName>
    <definedName name="CREP5DCPTES__613_____ANTANM1\FINESS_ET">'SAD-SPASAD'!$D$59</definedName>
    <definedName name="CREP5DCPTES__613_____PRDANN0\FINESS_ET">'SAD-SPASAD'!$G$59</definedName>
    <definedName name="CREP5DCPTES__614_____ANTANM1\FINESS_ET">'SAD-SPASAD'!$D$60</definedName>
    <definedName name="CREP5DCPTES__614_____PRDANN0\FINESS_ET">'SAD-SPASAD'!$G$60</definedName>
    <definedName name="CREP5DCPTES__615_____ANTANM1\FINESS_ET">'SAD-SPASAD'!$D$61</definedName>
    <definedName name="CREP5DCPTES__615_____PRDANN0\FINESS_ET">'SAD-SPASAD'!$G$61</definedName>
    <definedName name="CREP5DCPTES__616_____ANTANM1\FINESS_ET">'SAD-SPASAD'!$D$62</definedName>
    <definedName name="CREP5DCPTES__616_____PRDANN0\FINESS_ET">'SAD-SPASAD'!$G$62</definedName>
    <definedName name="CREP5DCPTES__617_____ANTANM1\FINESS_ET">'SAD-SPASAD'!$D$63</definedName>
    <definedName name="CREP5DCPTES__617_____PRDANN0\FINESS_ET">'SAD-SPASAD'!$G$63</definedName>
    <definedName name="CREP5DCPTES__618_____ANTANM1\FINESS_ET">'SAD-SPASAD'!$D$64</definedName>
    <definedName name="CREP5DCPTES__618_____PRDANN0\FINESS_ET">'SAD-SPASAD'!$G$64</definedName>
    <definedName name="CREP5DCPTES__619_____ANTANM1\FINESS_ET">'SAD-SPASAD'!$D$135</definedName>
    <definedName name="CREP5DCPTES__619_____PRDANN0\FINESS_ET">'SAD-SPASAD'!$G$135</definedName>
    <definedName name="CREP5DCPTES__621_____ANTANM1\FINESS_ET">'SAD-SPASAD'!$D$40</definedName>
    <definedName name="CREP5DCPTES__621_____PRDANN0\FINESS_ET">'SAD-SPASAD'!$G$40</definedName>
    <definedName name="CREP5DCPTES__622_____ANTANM1\FINESS_ET">'SAD-SPASAD'!$D$41</definedName>
    <definedName name="CREP5DCPTES__622_____PRDANN0\FINESS_ET">'SAD-SPASAD'!$G$41</definedName>
    <definedName name="CREP5DCPTES__623_____ANTANM1\FINESS_ET">'SAD-SPASAD'!$D$65</definedName>
    <definedName name="CREP5DCPTES__623_____PRDANN0\FINESS_ET">'SAD-SPASAD'!$G$65</definedName>
    <definedName name="CREP5DCPTES__624_____ANTANM1\FINESS_ET">'SAD-SPASAD'!$D$25</definedName>
    <definedName name="CREP5DCPTES__624_____PRDANN0\FINESS_ET">'SAD-SPASAD'!$G$25</definedName>
    <definedName name="CREP5DCPTES__6242____ANTANM1\FINESS_ET">'SAD-SPASAD'!$D$26</definedName>
    <definedName name="CREP5DCPTES__6242____PRDANN0\FINESS_ET">'SAD-SPASAD'!$G$26</definedName>
    <definedName name="CREP5DCPTES__625_____ANTANM1\FINESS_ET">'SAD-SPASAD'!$D$27</definedName>
    <definedName name="CREP5DCPTES__625_____PRDANN0\FINESS_ET">'SAD-SPASAD'!$G$27</definedName>
    <definedName name="CREP5DCPTES__626_____ANTANM1\FINESS_ET">'SAD-SPASAD'!$D$28</definedName>
    <definedName name="CREP5DCPTES__626_____PRDANN0\FINESS_ET">'SAD-SPASAD'!$G$28</definedName>
    <definedName name="CREP5DCPTES__627_____ANTANM1\FINESS_ET">'SAD-SPASAD'!$D$66</definedName>
    <definedName name="CREP5DCPTES__627_____PRDANN0\FINESS_ET">'SAD-SPASAD'!$G$66</definedName>
    <definedName name="CREP5DCPTES__6281____ANTANM1\FINESS_ET">'SAD-SPASAD'!$D$29</definedName>
    <definedName name="CREP5DCPTES__6281____PRDANN0\FINESS_ET">'SAD-SPASAD'!$G$29</definedName>
    <definedName name="CREP5DCPTES__6282____ANTANM1\FINESS_ET">'SAD-SPASAD'!$D$30</definedName>
    <definedName name="CREP5DCPTES__6282____PRDANN0\FINESS_ET">'SAD-SPASAD'!$G$30</definedName>
    <definedName name="CREP5DCPTES__6283____ANTANM1\FINESS_ET">'SAD-SPASAD'!$D$31</definedName>
    <definedName name="CREP5DCPTES__6283____PRDANN0\FINESS_ET">'SAD-SPASAD'!$G$31</definedName>
    <definedName name="CREP5DCPTES__6284____ANTANM1\FINESS_ET">'SAD-SPASAD'!$D$32</definedName>
    <definedName name="CREP5DCPTES__6284____PRDANN0\FINESS_ET">'SAD-SPASAD'!$G$32</definedName>
    <definedName name="CREP5DCPTES__6287_88_ANTANM1\FINESS_ET">'SAD-SPASAD'!$D$33</definedName>
    <definedName name="CREP5DCPTES__6287_88_PRDANN0\FINESS_ET">'SAD-SPASAD'!$G$33</definedName>
    <definedName name="CREP5DCPTES__629_____ANTANM1\FINESS_ET">'SAD-SPASAD'!$D$136</definedName>
    <definedName name="CREP5DCPTES__629_____PRDANN0\FINESS_ET">'SAD-SPASAD'!$G$136</definedName>
    <definedName name="CREP5DCPTES__631_____ANTANM1\FINESS_ET">'SAD-SPASAD'!$D$42</definedName>
    <definedName name="CREP5DCPTES__631_____PRDANN0\FINESS_ET">'SAD-SPASAD'!$G$42</definedName>
    <definedName name="CREP5DCPTES__633_____ANTANM1\FINESS_ET">'SAD-SPASAD'!$D$43</definedName>
    <definedName name="CREP5DCPTES__633_____PRDANN0\FINESS_ET">'SAD-SPASAD'!$G$43</definedName>
    <definedName name="CREP5DCPTES__635_____ANTANM1\FINESS_ET">'SAD-SPASAD'!$D$67</definedName>
    <definedName name="CREP5DCPTES__635_____PRDANN0\FINESS_ET">'SAD-SPASAD'!$G$67</definedName>
    <definedName name="CREP5DCPTES__637_____ANTANM1\FINESS_ET">'SAD-SPASAD'!$D$68</definedName>
    <definedName name="CREP5DCPTES__637_____PRDANN0\FINESS_ET">'SAD-SPASAD'!$G$68</definedName>
    <definedName name="CREP5DCPTES__641_____ANTANM1\FINESS_ET">'SAD-SPASAD'!$D$44</definedName>
    <definedName name="CREP5DCPTES__641_____PRDANN0\FINESS_ET">'SAD-SPASAD'!$G$44</definedName>
    <definedName name="CREP5DCPTES__6419____ANTANM1\FINESS_ET">'SAD-SPASAD'!$D$137</definedName>
    <definedName name="CREP5DCPTES__6419____PRDANN0\FINESS_ET">'SAD-SPASAD'!$G$137</definedName>
    <definedName name="CREP5DCPTES__642_____ANTANM1\FINESS_ET">'SAD-SPASAD'!$D$45</definedName>
    <definedName name="CREP5DCPTES__642_____PRDANN0\FINESS_ET">'SAD-SPASAD'!$G$45</definedName>
    <definedName name="CREP5DCPTES__6429____ANTANM1\FINESS_ET">'SAD-SPASAD'!$D$138</definedName>
    <definedName name="CREP5DCPTES__6429____PRDANN0\FINESS_ET">'SAD-SPASAD'!$G$138</definedName>
    <definedName name="CREP5DCPTES__643_____ANTANM1\FINESS_ET">'SAD-SPASAD'!$D$46</definedName>
    <definedName name="CREP5DCPTES__643_____PRDANN0\FINESS_ET">'SAD-SPASAD'!$G$46</definedName>
    <definedName name="CREP5DCPTES__6439____ANTANM1\FINESS_ET">'SAD-SPASAD'!$D$139</definedName>
    <definedName name="CREP5DCPTES__6439____PRDANN0\FINESS_ET">'SAD-SPASAD'!$G$139</definedName>
    <definedName name="CREP5DCPTES__645_____ANTANM1\FINESS_ET">'SAD-SPASAD'!$D$47</definedName>
    <definedName name="CREP5DCPTES__645_____PRDANN0\FINESS_ET">'SAD-SPASAD'!$G$47</definedName>
    <definedName name="CREP5DCPTES__6459_69_ANTANM1\FINESS_ET">'SAD-SPASAD'!$D$140</definedName>
    <definedName name="CREP5DCPTES__6459_69_PRDANN0\FINESS_ET">'SAD-SPASAD'!$G$140</definedName>
    <definedName name="CREP5DCPTES__646_____ANTANM1\FINESS_ET">'SAD-SPASAD'!$D$48</definedName>
    <definedName name="CREP5DCPTES__646_____PRDANN0\FINESS_ET">'SAD-SPASAD'!$G$48</definedName>
    <definedName name="CREP5DCPTES__647_____ANTANM1\FINESS_ET">'SAD-SPASAD'!$D$49</definedName>
    <definedName name="CREP5DCPTES__647_____PRDANN0\FINESS_ET">'SAD-SPASAD'!$G$49</definedName>
    <definedName name="CREP5DCPTES__648_____ANTANM1\FINESS_ET">'SAD-SPASAD'!$D$50</definedName>
    <definedName name="CREP5DCPTES__648_____PRDANN0\FINESS_ET">'SAD-SPASAD'!$G$50</definedName>
    <definedName name="CREP5DCPTES__6489____ANTANM1\FINESS_ET">'SAD-SPASAD'!$D$141</definedName>
    <definedName name="CREP5DCPTES__6489____PRDANN0\FINESS_ET">'SAD-SPASAD'!$G$141</definedName>
    <definedName name="CREP5DCPTES__649_____ANTANM1\FINESS_ET">'SAD-SPASAD'!$D$142</definedName>
    <definedName name="CREP5DCPTES__649_____PRDANN0\FINESS_ET">'SAD-SPASAD'!$G$142</definedName>
    <definedName name="CREP5DCPTES__651_____ANTANM1\FINESS_ET">'SAD-SPASAD'!$D$71</definedName>
    <definedName name="CREP5DCPTES__651_____PRDANN0\FINESS_ET">'SAD-SPASAD'!$G$71</definedName>
    <definedName name="CREP5DCPTES__653_____ANTANM1\FINESS_ET">'SAD-SPASAD'!$D$72</definedName>
    <definedName name="CREP5DCPTES__653_____PRDANN0\FINESS_ET">'SAD-SPASAD'!$G$72</definedName>
    <definedName name="CREP5DCPTES__654_____ANTANM1\FINESS_ET">'SAD-SPASAD'!$D$73</definedName>
    <definedName name="CREP5DCPTES__654_____PRDANN0\FINESS_ET">'SAD-SPASAD'!$G$73</definedName>
    <definedName name="CREP5DCPTES__655_____ANTANM1\FINESS_ET">'SAD-SPASAD'!$D$74</definedName>
    <definedName name="CREP5DCPTES__655_____PRDANN0\FINESS_ET">'SAD-SPASAD'!$G$74</definedName>
    <definedName name="CREP5DCPTES__657_____ANTANM1\FINESS_ET">'SAD-SPASAD'!$D$75</definedName>
    <definedName name="CREP5DCPTES__657_____PRDANN0\FINESS_ET">'SAD-SPASAD'!$G$75</definedName>
    <definedName name="CREP5DCPTES__658_____ANTANM1\FINESS_ET">'SAD-SPASAD'!$D$76</definedName>
    <definedName name="CREP5DCPTES__658_____PRDANN0\FINESS_ET">'SAD-SPASAD'!$G$76</definedName>
    <definedName name="CREP5DCPTES__66______ANTANM1\FINESS_ET">'SAD-SPASAD'!$D$79</definedName>
    <definedName name="CREP5DCPTES__66______PRDANN0\FINESS_ET">'SAD-SPASAD'!$G$79</definedName>
    <definedName name="CREP5DCPTES__6611P___ANTANM1\FINESS_ET">'SAD-SPASAD'!$D$143</definedName>
    <definedName name="CREP5DCPTES__6611P___PRDANN0\FINESS_ET">'SAD-SPASAD'!$G$143</definedName>
    <definedName name="CREP5DCPTES__671_____ANTANM1\FINESS_ET">'SAD-SPASAD'!$D$82</definedName>
    <definedName name="CREP5DCPTES__671_____PRDANN0\FINESS_ET">'SAD-SPASAD'!$G$82</definedName>
    <definedName name="CREP5DCPTES__672_____ANTANM1\FINESS_ET">'SAD-SPASAD'!$D$83</definedName>
    <definedName name="CREP5DCPTES__672_____PRDANN0\FINESS_ET">'SAD-SPASAD'!$G$83</definedName>
    <definedName name="CREP5DCPTES__673_____ANTANM1\FINESS_ET">'SAD-SPASAD'!$D$84</definedName>
    <definedName name="CREP5DCPTES__673_____PRDANN0\FINESS_ET">'SAD-SPASAD'!$G$84</definedName>
    <definedName name="CREP5DCPTES__675_____ANTANM1\FINESS_ET">'SAD-SPASAD'!$D$85</definedName>
    <definedName name="CREP5DCPTES__675_____PRDANN0\FINESS_ET">'SAD-SPASAD'!$G$85</definedName>
    <definedName name="CREP5DCPTES__678_____ANTANM1\FINESS_ET">'SAD-SPASAD'!$D$86</definedName>
    <definedName name="CREP5DCPTES__678_____PRDANN0\FINESS_ET">'SAD-SPASAD'!$G$86</definedName>
    <definedName name="CREP5DCPTES__6811____ANTANM1\FINESS_ET">'SAD-SPASAD'!$D$89</definedName>
    <definedName name="CREP5DCPTES__6811____PRDANN0\FINESS_ET">'SAD-SPASAD'!$G$89</definedName>
    <definedName name="CREP5DCPTES__6812____ANTANM1\FINESS_ET">'SAD-SPASAD'!$D$90</definedName>
    <definedName name="CREP5DCPTES__6812____PRDANN0\FINESS_ET">'SAD-SPASAD'!$G$90</definedName>
    <definedName name="CREP5DCPTES__6815____ANTANM1\FINESS_ET">'SAD-SPASAD'!$D$91</definedName>
    <definedName name="CREP5DCPTES__6815____PRDANN0\FINESS_ET">'SAD-SPASAD'!$G$91</definedName>
    <definedName name="CREP5DCPTES__6816____ANTANM1\FINESS_ET">'SAD-SPASAD'!$D$92</definedName>
    <definedName name="CREP5DCPTES__6816____PRDANN0\FINESS_ET">'SAD-SPASAD'!$G$92</definedName>
    <definedName name="CREP5DCPTES__6817____ANTANM1\FINESS_ET">'SAD-SPASAD'!$D$93</definedName>
    <definedName name="CREP5DCPTES__6817____PRDANN0\FINESS_ET">'SAD-SPASAD'!$G$93</definedName>
    <definedName name="CREP5DCPTES__686_____ANTANM1\FINESS_ET">'SAD-SPASAD'!$D$94</definedName>
    <definedName name="CREP5DCPTES__686_____PRDANN0\FINESS_ET">'SAD-SPASAD'!$G$94</definedName>
    <definedName name="CREP5DCPTES__687_____ANTANM1\FINESS_ET">'SAD-SPASAD'!$D$95</definedName>
    <definedName name="CREP5DCPTES__687_____PRDANN0\FINESS_ET">'SAD-SPASAD'!$G$95</definedName>
    <definedName name="CREP5DCPTES__68725___ANTANM1\FINESS_ET">'SAD-SPASAD'!$D$96</definedName>
    <definedName name="CREP5DCPTES__68725___PRDANN0\FINESS_ET">'SAD-SPASAD'!$G$96</definedName>
    <definedName name="CREP5DCPTES__68741___ANTANM1\FINESS_ET">'SAD-SPASAD'!$D$97</definedName>
    <definedName name="CREP5DCPTES__68741___PRDANN0\FINESS_ET">'SAD-SPASAD'!$G$97</definedName>
    <definedName name="CREP5DCPTES__68742___ANTANM1\FINESS_ET">'SAD-SPASAD'!$D$98</definedName>
    <definedName name="CREP5DCPTES__68742___PRDANN0\FINESS_ET">'SAD-SPASAD'!$G$98</definedName>
    <definedName name="CREP5DCPTES__689_____ANTANM1\FINESS_ET">'SAD-SPASAD'!$D$99</definedName>
    <definedName name="CREP5DCPTES__689_____PRDANN0\FINESS_ET">'SAD-SPASAD'!$G$99</definedName>
    <definedName name="CREP5DCPTES__68921___ANTANM1\FINESS_ET">'SAD-SPASAD'!$D$100</definedName>
    <definedName name="CREP5DCPTES__68921___PRDANN0\FINESS_ET">'SAD-SPASAD'!$G$100</definedName>
    <definedName name="CREP5DCPTES__68922___ANTANM1\FINESS_ET">'SAD-SPASAD'!$D$101</definedName>
    <definedName name="CREP5DCPTES__68922___PRDANN0\FINESS_ET">'SAD-SPASAD'!$G$101</definedName>
    <definedName name="CREP5DCPTES__6895____ANTANM1\FINESS_ET">'SAD-SPASAD'!$D$102</definedName>
    <definedName name="CREP5DCPTES__6895____PRDANN0\FINESS_ET">'SAD-SPASAD'!$G$102</definedName>
    <definedName name="CREP5DCPTES__70______ANTANM1\FINESS_ET">'SAD-SPASAD'!$D$128</definedName>
    <definedName name="CREP5DCPTES__70______PRDANN0\FINESS_ET">'SAD-SPASAD'!$G$128</definedName>
    <definedName name="CREP5DCPTES__709_____ANTANM1\FINESS_ET">'SAD-SPASAD'!$D$16</definedName>
    <definedName name="CREP5DCPTES__709_____PRDANN0\FINESS_ET">'SAD-SPASAD'!$G$16</definedName>
    <definedName name="CREP5DCPTES__71______ANTANM1\FINESS_ET">'SAD-SPASAD'!$D$129</definedName>
    <definedName name="CREP5DCPTES__71______PRDANN0\FINESS_ET">'SAD-SPASAD'!$G$129</definedName>
    <definedName name="CREP5DCPTES__713_____ANTANM1\FINESS_ET">'SAD-SPASAD'!$D$17</definedName>
    <definedName name="CREP5DCPTES__713_____PRDANN0\FINESS_ET">'SAD-SPASAD'!$G$17</definedName>
    <definedName name="CREP5DCPTES__72______ANTANM1\FINESS_ET">'SAD-SPASAD'!$D$130</definedName>
    <definedName name="CREP5DCPTES__72______PRDANN0\FINESS_ET">'SAD-SPASAD'!$G$130</definedName>
    <definedName name="CREP5DCPTES__731_____ANTANM1\FINESS_ET">'SAD-SPASAD'!$D$115</definedName>
    <definedName name="CREP5DCPTES__731_____PRDANN0\FINESS_ET">'SAD-SPASAD'!$G$115</definedName>
    <definedName name="CREP5DCPTES__7312152_ANTANM1\FINESS_ET">'SAD-SPASAD'!$D$116</definedName>
    <definedName name="CREP5DCPTES__7312152_PRDANN0\FINESS_ET">'SAD-SPASAD'!$G$116</definedName>
    <definedName name="CREP5DCPTES__732_____ANTANM1\FINESS_ET">'SAD-SPASAD'!$D$117</definedName>
    <definedName name="CREP5DCPTES__732_____PRDANN0\FINESS_ET">'SAD-SPASAD'!$G$117</definedName>
    <definedName name="CREP5DCPTES__733_____ANTANM1\FINESS_ET">'SAD-SPASAD'!$D$118</definedName>
    <definedName name="CREP5DCPTES__733_____PRDANN0\FINESS_ET">'SAD-SPASAD'!$G$118</definedName>
    <definedName name="CREP5DCPTES__734_____ANTANM1\FINESS_ET">'SAD-SPASAD'!$D$119</definedName>
    <definedName name="CREP5DCPTES__734_____PRDANN0\FINESS_ET">'SAD-SPASAD'!$G$119</definedName>
    <definedName name="CREP5DCPTES__738_____ANTANM1\FINESS_ET">'SAD-SPASAD'!$D$120</definedName>
    <definedName name="CREP5DCPTES__738_____PRDANN0\FINESS_ET">'SAD-SPASAD'!$G$120</definedName>
    <definedName name="CREP5DCPTES__74______ANTANM1\FINESS_ET">'SAD-SPASAD'!$D$131</definedName>
    <definedName name="CREP5DCPTES__74______PRDANN0\FINESS_ET">'SAD-SPASAD'!$G$131</definedName>
    <definedName name="CREP5DCPTES__75______ANTANM1\FINESS_ET">'SAD-SPASAD'!$D$132</definedName>
    <definedName name="CREP5DCPTES__75______PRDANN0\FINESS_ET">'SAD-SPASAD'!$G$132</definedName>
    <definedName name="CREP5DCPTES__76______ANTANM1\FINESS_ET">'SAD-SPASAD'!$D$151</definedName>
    <definedName name="CREP5DCPTES__76______PRDANN0\FINESS_ET">'SAD-SPASAD'!$G$151</definedName>
    <definedName name="CREP5DCPTES__771_____ANTANM1\FINESS_ET">'SAD-SPASAD'!$D$154</definedName>
    <definedName name="CREP5DCPTES__771_____PRDANN0\FINESS_ET">'SAD-SPASAD'!$G$154</definedName>
    <definedName name="CREP5DCPTES__773_____ANTANM1\FINESS_ET">'SAD-SPASAD'!$D$155</definedName>
    <definedName name="CREP5DCPTES__773_____PRDANN0\FINESS_ET">'SAD-SPASAD'!$G$155</definedName>
    <definedName name="CREP5DCPTES__775_____ANTANM1\FINESS_ET">'SAD-SPASAD'!$D$156</definedName>
    <definedName name="CREP5DCPTES__775_____PRDANN0\FINESS_ET">'SAD-SPASAD'!$G$156</definedName>
    <definedName name="CREP5DCPTES__777_____ANTANM1\FINESS_ET">'SAD-SPASAD'!$D$157</definedName>
    <definedName name="CREP5DCPTES__777_____PRDANN0\FINESS_ET">'SAD-SPASAD'!$G$157</definedName>
    <definedName name="CREP5DCPTES__778_____ANTANM1\FINESS_ET">'SAD-SPASAD'!$D$158</definedName>
    <definedName name="CREP5DCPTES__778_____PRDANN0\FINESS_ET">'SAD-SPASAD'!$G$158</definedName>
    <definedName name="CREP5DCPTES__7781____ANTANM1\FINESS_ET">'SAD-SPASAD'!$D$159</definedName>
    <definedName name="CREP5DCPTES__7781____PRDANN0\FINESS_ET">'SAD-SPASAD'!$G$159</definedName>
    <definedName name="CREP5DCPTES__7811____ANTANM1\FINESS_ET">'SAD-SPASAD'!$D$162</definedName>
    <definedName name="CREP5DCPTES__7811____PRDANN0\FINESS_ET">'SAD-SPASAD'!$G$162</definedName>
    <definedName name="CREP5DCPTES__7815____ANTANM1\FINESS_ET">'SAD-SPASAD'!$D$163</definedName>
    <definedName name="CREP5DCPTES__7815____PRDANN0\FINESS_ET">'SAD-SPASAD'!$G$163</definedName>
    <definedName name="CREP5DCPTES__7816____ANTANM1\FINESS_ET">'SAD-SPASAD'!$D$164</definedName>
    <definedName name="CREP5DCPTES__7816____PRDANN0\FINESS_ET">'SAD-SPASAD'!$G$164</definedName>
    <definedName name="CREP5DCPTES__7817____ANTANM1\FINESS_ET">'SAD-SPASAD'!$D$165</definedName>
    <definedName name="CREP5DCPTES__7817____PRDANN0\FINESS_ET">'SAD-SPASAD'!$G$165</definedName>
    <definedName name="CREP5DCPTES__786_____ANTANM1\FINESS_ET">'SAD-SPASAD'!$D$166</definedName>
    <definedName name="CREP5DCPTES__786_____PRDANN0\FINESS_ET">'SAD-SPASAD'!$G$166</definedName>
    <definedName name="CREP5DCPTES__787_____ANTANM1\FINESS_ET">'SAD-SPASAD'!$D$167</definedName>
    <definedName name="CREP5DCPTES__787_____PRDANN0\FINESS_ET">'SAD-SPASAD'!$G$167</definedName>
    <definedName name="CREP5DCPTES__78725___ANTANM1\FINESS_ET">'SAD-SPASAD'!$D$168</definedName>
    <definedName name="CREP5DCPTES__78725___PRDANN0\FINESS_ET">'SAD-SPASAD'!$G$168</definedName>
    <definedName name="CREP5DCPTES__78741___ANTANM1\FINESS_ET">'SAD-SPASAD'!$D$169</definedName>
    <definedName name="CREP5DCPTES__78741___PRDANN0\FINESS_ET">'SAD-SPASAD'!$G$169</definedName>
    <definedName name="CREP5DCPTES__78742___ANTANM1\FINESS_ET">'SAD-SPASAD'!$D$170</definedName>
    <definedName name="CREP5DCPTES__78742___PRDANN0\FINESS_ET">'SAD-SPASAD'!$G$170</definedName>
    <definedName name="CREP5DCPTES__789_____ANTANM1\FINESS_ET">'SAD-SPASAD'!$D$171</definedName>
    <definedName name="CREP5DCPTES__789_____PRDANN0\FINESS_ET">'SAD-SPASAD'!$G$171</definedName>
    <definedName name="CREP5DCPTES__78921___ANTANM1\FINESS_ET">'SAD-SPASAD'!$D$172</definedName>
    <definedName name="CREP5DCPTES__78921___PRDANN0\FINESS_ET">'SAD-SPASAD'!$G$172</definedName>
    <definedName name="CREP5DCPTES__78922___ANTANM1\FINESS_ET">'SAD-SPASAD'!$D$173</definedName>
    <definedName name="CREP5DCPTES__78922___PRDANN0\FINESS_ET">'SAD-SPASAD'!$G$173</definedName>
    <definedName name="CREP5DCPTES__7895____ANTANM1\FINESS_ET">'SAD-SPASAD'!$D$174</definedName>
    <definedName name="CREP5DCPTES__7895____PRDANN0\FINESS_ET">'SAD-SPASAD'!$G$174</definedName>
    <definedName name="CREP5DCPTES__79______ANTANM1\FINESS_ET">'SAD-SPASAD'!$D$175</definedName>
    <definedName name="CREP5DCPTES__79______PRDANN0\FINESS_ET">'SAD-SPASAD'!$G$175</definedName>
    <definedName name="CREP5DCPTES__DEFREPRIANTANM1\FINESS_ET">'SAD-SPASAD'!$D$185</definedName>
    <definedName name="CREP5DCPTES__DEFREPRIPRDANN0\FINESS_ET">'SAD-SPASAD'!$G$185</definedName>
    <definedName name="CREP5DCPTES__EXCREPRIANTANM1\FINESS_ET">'SAD-SPASAD'!$D$186</definedName>
    <definedName name="CREP5DCPTES__EXCREPRIPRDANN0\FINESS_ET">'SAD-SPASAD'!$G$186</definedName>
    <definedName name="CREP5DCPTES__TOTCHA__ANTANM1\FINESS_ET">'SAD-SPASAD'!$D$106</definedName>
    <definedName name="CREP5DCPTES__TOTCHA__PRDANN0\FINESS_ET">'SAD-SPASAD'!$G$106</definedName>
    <definedName name="CREP5DCPTES__TOTPDT__ANTANM1\FINESS_ET">'SAD-SPASAD'!$D$179</definedName>
    <definedName name="CREP5DCPTES__TOTPDT__PRDANN0\FINESS_ET">'SAD-SPASAD'!$G$179</definedName>
    <definedName name="CREP5DIDEN___ADRESSE____ANN0\FINESS_ET">'Page de garde'!$D$28</definedName>
    <definedName name="CREP5DIDEN___ADRESSEJ___ANN0\_________">'Page de garde'!$D$13</definedName>
    <definedName name="CREP5DIDEN___ANNEEREF___ANN0\_________">'Page de garde'!$D$7</definedName>
    <definedName name="CREP5DIDEN___DATEAUTO___ANN0\_________">'Conversions'!$B$2</definedName>
    <definedName name="CREP5DIDEN___DATEGENE___ANN0\_________">'Conversions'!$B$1</definedName>
    <definedName name="CREP5DIDEN___EDITEURL___ANN0\_________">'Page de garde'!$A$3</definedName>
    <definedName name="CREP5DIDEN___EMAIL______ANN0\_________">'Page de garde'!$D$23</definedName>
    <definedName name="CREP5DIDEN___ETP_____ANTANM1\FINESS_ET">'Page de garde'!$F$28</definedName>
    <definedName name="CREP5DIDEN___ETP_____PRDANN0\FINESS_ET">'Page de garde'!$G$28</definedName>
    <definedName name="CREP5DIDEN___FINESSET___ANN0\FINESS_ET">'Page de garde'!$E$28</definedName>
    <definedName name="CREP5DIDEN___FINESSPR___ANN0\_________">'Page de garde'!$E$28</definedName>
    <definedName name="CREP5DIDEN___NFINESS____ANN0\_________">'Page de garde'!$D$9</definedName>
    <definedName name="CREP5DIDEN___NOMETAB____ANN0\FINESS_ET">'Page de garde'!$C$28</definedName>
    <definedName name="CREP5DIDEN___ORGAGEST___ANN0\_________">'Page de garde'!$D$11</definedName>
    <definedName name="CREP5DIDEN___VERSION____ANN0\_________">'Page de garde'!$A$1</definedName>
    <definedName name="CREP5DIDEN___VERSIONL___ANN0\_________">'Page de garde'!$A$2</definedName>
    <definedName name="CTL" hidden="1">"CNSA##2019"</definedName>
  </definedNames>
  <calcPr fullCalcOnLoad="1"/>
</workbook>
</file>

<file path=xl/sharedStrings.xml><?xml version="1.0" encoding="utf-8"?>
<sst xmlns="http://schemas.openxmlformats.org/spreadsheetml/2006/main" count="240" uniqueCount="202">
  <si>
    <t>Date de génération du fichier</t>
  </si>
  <si>
    <t>Exercice :</t>
  </si>
  <si>
    <t>N° FINESS (entité juridique) :</t>
  </si>
  <si>
    <t>Organisme gestionnaire :</t>
  </si>
  <si>
    <t>Adresse :</t>
  </si>
  <si>
    <t>Nom de la personne ayant qualité pour représenter l'établissement :</t>
  </si>
  <si>
    <t>Date de la dernière autorisation :</t>
  </si>
  <si>
    <t>Téléphone :</t>
  </si>
  <si>
    <t>Fax :</t>
  </si>
  <si>
    <t>Adresse de messagerie de la personne ayant qualité pour représenter l'établissement ou le service :</t>
  </si>
  <si>
    <t>Effectif du personnel</t>
  </si>
  <si>
    <t>N° FINESS Etablissement</t>
  </si>
  <si>
    <t>Effectifs en nombre d'ETP résultant du tableau des effectifs de l'ERRD N-1</t>
  </si>
  <si>
    <t>Effectifs en nombre d'ETP prévus au titre de l'année N</t>
  </si>
  <si>
    <t>#AEPRDSAD-2024-01#</t>
  </si>
  <si>
    <t>Raison sociale :</t>
  </si>
  <si>
    <t>FINESS ET :</t>
  </si>
  <si>
    <t>Présentation des charges :</t>
  </si>
  <si>
    <t>GROUPE I : CHARGES AFFERENTES A L'EXPLOITATION COURANTE</t>
  </si>
  <si>
    <t>Budget au titre de l'activité de soins</t>
  </si>
  <si>
    <t>Budget au titre de l'activité d'aide et d'accompagnement à domicile</t>
  </si>
  <si>
    <t>Total</t>
  </si>
  <si>
    <t>ACHATS</t>
  </si>
  <si>
    <t>Achats et variation de stocks</t>
  </si>
  <si>
    <t>Rabais, remises, ristournes accordés par l'établissement</t>
  </si>
  <si>
    <t>Variation des stocks, en cours de production, produits (en dépenses)</t>
  </si>
  <si>
    <t>SERVICES EXTERIEURS</t>
  </si>
  <si>
    <t>Sous-traitance: prestations à caractère médical</t>
  </si>
  <si>
    <t>Sous-traitance: prestations à caractère médico-social</t>
  </si>
  <si>
    <t>Sous-traitance: autres prestations de service</t>
  </si>
  <si>
    <t xml:space="preserve"> </t>
  </si>
  <si>
    <t xml:space="preserve">AUTRES SERVICES EXTERIEURS </t>
  </si>
  <si>
    <t>Transports de biens, d'usagers et transports collectifs du personnel (autres que c/6242)</t>
  </si>
  <si>
    <t>Transports d'usagers</t>
  </si>
  <si>
    <t>Déplacements, missions et réceptions</t>
  </si>
  <si>
    <t>Frais postaux et frais de télécommunications</t>
  </si>
  <si>
    <t>Prestations de blanchissage à l'extérieur</t>
  </si>
  <si>
    <t>Prestations d'alimentation à l'extérieur</t>
  </si>
  <si>
    <t>Prestations de nettoyage à l'extérieur</t>
  </si>
  <si>
    <t>Prestations d'informatique à l'extérieur</t>
  </si>
  <si>
    <t>6287/ 6288</t>
  </si>
  <si>
    <t>Divers - Remboursements de frais et autres</t>
  </si>
  <si>
    <t>TOTAL GROUPE I</t>
  </si>
  <si>
    <t xml:space="preserve"> GROUPE II : CHARGES AFFERENTES AU PERSONNEL</t>
  </si>
  <si>
    <t>Personnel extérieur à l'établissement</t>
  </si>
  <si>
    <t>Rémunérations d'intermédiaires et honoraires</t>
  </si>
  <si>
    <t>Impôts, taxes et versements assimilés sur rémunérations (administration des impôts)</t>
  </si>
  <si>
    <t>Impôts, taxes et versements assimilés sur rémunérations (autres organismes)</t>
  </si>
  <si>
    <t>Rémunérations du personnel non médical</t>
  </si>
  <si>
    <t>Rémunérations du personnel médical</t>
  </si>
  <si>
    <t>Rémunération du personnel handicapé</t>
  </si>
  <si>
    <t>Charges de sécurité sociale et de prévoyance</t>
  </si>
  <si>
    <t>Personnes handicapées</t>
  </si>
  <si>
    <t>Autres charges sociales</t>
  </si>
  <si>
    <t>Autres charges de personnel</t>
  </si>
  <si>
    <t>TOTAL GROUPE II</t>
  </si>
  <si>
    <t>(1): Anticipé pour les EPRD établis avant la clôture de l'exercice N-1.</t>
  </si>
  <si>
    <t xml:space="preserve"> GROUPE III : CHARGES AFFERENTES A LA STRUCTURE </t>
  </si>
  <si>
    <t>Redevances de crédit-bail</t>
  </si>
  <si>
    <t>Locations</t>
  </si>
  <si>
    <t>Charges locatives et de copropriété</t>
  </si>
  <si>
    <t>Entretien et réparations</t>
  </si>
  <si>
    <t>Primes d'assurances</t>
  </si>
  <si>
    <t>Etudes et recherches</t>
  </si>
  <si>
    <t>Divers</t>
  </si>
  <si>
    <t>Information, publications, relations publiques</t>
  </si>
  <si>
    <t>Services bancaires et assimilés</t>
  </si>
  <si>
    <t xml:space="preserve">Autres impôts taxes et versements assimilés (administration des impôts) </t>
  </si>
  <si>
    <t xml:space="preserve">Autres impôts taxes et versements assimilés (autres organismes) </t>
  </si>
  <si>
    <t>AUTRES CHARGES DE GESTION COURANTE</t>
  </si>
  <si>
    <t>Redevances pour concessions, brevets, licences, procédés, droits et valeurs similaires</t>
  </si>
  <si>
    <t>Contribution versée au groupement hospitalier de territoire</t>
  </si>
  <si>
    <t>Pertes sur créances irrécouvrables</t>
  </si>
  <si>
    <t>Quotes-parts de résultat sur opérations faites en commun</t>
  </si>
  <si>
    <t>Subventions</t>
  </si>
  <si>
    <t>Charges diverses de gestion courante</t>
  </si>
  <si>
    <t>CHARGES FINANCIERES</t>
  </si>
  <si>
    <t>Charges financières</t>
  </si>
  <si>
    <t>CHARGES EXCEPTIONNELLES</t>
  </si>
  <si>
    <t>Charges exceptionnelles sur opérations de gestion</t>
  </si>
  <si>
    <t>Charges sur exercices antérieurs</t>
  </si>
  <si>
    <t>Titres annulés (sur exercices antérieurs) (établissements publics)</t>
  </si>
  <si>
    <t>Valeurs comptables des éléments d'actif cédés</t>
  </si>
  <si>
    <t>Autres charges exceptionnelles</t>
  </si>
  <si>
    <t>DOTATIONS AUX AMORTISSEMENTS, AUX DEPRECIATIONS, AUX PROVISIONS ET ENGAGEMENTS</t>
  </si>
  <si>
    <t>Dotations aux amortissements des immobilisations incorporelles et corporelles</t>
  </si>
  <si>
    <t>Dotations aux amortissements des charges d'exploitation à répartir</t>
  </si>
  <si>
    <t>Dotations aux provisions d'exploitation</t>
  </si>
  <si>
    <t>Dotations aux dépréciations des immobilisations incorporelles et corporelles</t>
  </si>
  <si>
    <t>Dotations aux dépréciations des actifs circulants</t>
  </si>
  <si>
    <t>Dotations aux amortissements, dépréciations et provisions : charges financières</t>
  </si>
  <si>
    <t>Dotations aux amortissements, dépréciations et provisions : charges exceptionnelles (autres que c/68725, 68741, 68742)</t>
  </si>
  <si>
    <t>Dotations aux amortissements dérogatoires</t>
  </si>
  <si>
    <t>Dotations aux provisions réglementées destinées à renforcer la couverture du BFR</t>
  </si>
  <si>
    <t>Dotations aux provisions réglementées pour renouvellement des immobilisations</t>
  </si>
  <si>
    <t>Reports en fonds dédiés (sauf c/6892 et c/6895) (ESSMS privés)</t>
  </si>
  <si>
    <t>Reports en fonds dédiés à l'investissement sur concours publics des entités gestionnaires d'ESSMS (ESSMS privés)</t>
  </si>
  <si>
    <t>Reports en fonds dédiés à l'exploitation sur concours publics des entités gestionnaires d'ESSMS (ESSMS privés)</t>
  </si>
  <si>
    <t>Reports en fonds dédiés sur contribution financière d'autres organismes (ESSMS privés)</t>
  </si>
  <si>
    <t>TOTAL GROUPE III</t>
  </si>
  <si>
    <t>TOTAL DES CHARGES</t>
  </si>
  <si>
    <t>EXCEDENT PREVISIONNEL</t>
  </si>
  <si>
    <t>TOTAL EQUILIBRE DU COMPTE DE RESULTAT PREVISIONNEL PRINCIPAL/ANNEXE</t>
  </si>
  <si>
    <t>Présentation des produits :</t>
  </si>
  <si>
    <t>GROUPE I : PRODUITS DE LA TARIFICATION</t>
  </si>
  <si>
    <t>Produits à la charge de l’assurance maladie (hors EHPAD)</t>
  </si>
  <si>
    <t>Dont forfaits transport mentionnés à l'article R. 314-208 du CASF (foyers d'accueil médicalisé)</t>
  </si>
  <si>
    <t>Produits à la charge de l’Etat</t>
  </si>
  <si>
    <t>Produits à la charge du département (hors EHPAD)</t>
  </si>
  <si>
    <t>Produits à la charge de l’usager (hors EHPAD)</t>
  </si>
  <si>
    <t>Produits à la charge d’autres financeurs</t>
  </si>
  <si>
    <t>GROUPE II : AUTRES PRODUITS RELATIFS A L'EXPLOITATION</t>
  </si>
  <si>
    <t>Produits</t>
  </si>
  <si>
    <t>Production stockée</t>
  </si>
  <si>
    <t>Production immobilisée</t>
  </si>
  <si>
    <t>Subventions d'exploitation et participations</t>
  </si>
  <si>
    <t>Autres produits de gestion courante</t>
  </si>
  <si>
    <t>Variation des stocks (en recettes)</t>
  </si>
  <si>
    <t xml:space="preserve">Rabais, remises et ristournes obtenus sur achats </t>
  </si>
  <si>
    <t>Rabais, remises et ristournes obtenus sur services extérieurs</t>
  </si>
  <si>
    <t>Rabais, remises et ristournes obtenus sur autres services extérieurs</t>
  </si>
  <si>
    <t>Remboursements sur rémunérations du personnel non médical</t>
  </si>
  <si>
    <t>Remboursements sur rémunérations du personnel médical</t>
  </si>
  <si>
    <t>Remboursements sur rémunérations des personnes handicapées</t>
  </si>
  <si>
    <t>6459/ 69/79</t>
  </si>
  <si>
    <t>Remboursements sur charges de sécurité sociale et de prévoyance et sur autres charges sociales</t>
  </si>
  <si>
    <t>Fonds de compensation des cessations anticipées d'activité</t>
  </si>
  <si>
    <t>Atténuation de charges - portabilité compte épargne temps (CET)</t>
  </si>
  <si>
    <t>Intérêts des emprunts et dettes - en recettes - (hors établissements publics)</t>
  </si>
  <si>
    <t xml:space="preserve">GROUPE III : PRODUITS FINANCIERS, PRODUITS EXCEPTIONNELS ET PRODUITS NON ENCAISSABLES </t>
  </si>
  <si>
    <t>Produits financiers</t>
  </si>
  <si>
    <t xml:space="preserve">PRODUITS EXCEPTIONNELS </t>
  </si>
  <si>
    <t>Produits exceptionnels sur opérations de gestion</t>
  </si>
  <si>
    <t>Mandats annulés (sur exercices antérieurs) ou atteints par la déchéance quadriennale (établissements publics)</t>
  </si>
  <si>
    <t>Produits des cessions d'éléments d'actif</t>
  </si>
  <si>
    <t>Quote-part des subventions d'investissement virée au résultat de l'exercice</t>
  </si>
  <si>
    <t>Autres produits exceptionnels (autres que c/7781)</t>
  </si>
  <si>
    <t>Quote-part d'éléments du fonds associatif virée au résultat</t>
  </si>
  <si>
    <t>AUTRES PRODUITS</t>
  </si>
  <si>
    <t>Reprises sur amortissements des immobilisations incorporelles et corporelles</t>
  </si>
  <si>
    <t>Reprises sur provisions d'exploitation</t>
  </si>
  <si>
    <t>Reprises sur dépréciations des immobilisations incorporelles et corporelles</t>
  </si>
  <si>
    <t>Reprises sur dépréciations des actifs circulants</t>
  </si>
  <si>
    <t>Reprises sur dépréciations et provisions (à inscrire dans les produits financiers)</t>
  </si>
  <si>
    <t>Reprises sur dépréciations et provisions (à inscrire dans les produits exceptionnels) autres que c78725, 78741, 78742)</t>
  </si>
  <si>
    <t>Reprises sur amortissements dérogatoires</t>
  </si>
  <si>
    <t>Reprises sur provisions réglementées destinées à renforcer la couverture du besoin en fonds de roulement</t>
  </si>
  <si>
    <t>Reprises sur provisions réglementées pour renouvellement des immobilisations</t>
  </si>
  <si>
    <t>Utilisation de fonds dédiés et de fonds reportés (sauf c/7892 et c/7895) (ESSMS privés)</t>
  </si>
  <si>
    <t>Utilisation des fonds dédiés à l'investissement sur concours publics des entités gestionnaires d'ESSMS (ESSMS privés)</t>
  </si>
  <si>
    <t>Utilisation des fonds dédiés à l'exploitation sur concours publics des entités gestionnaires d'ESSMS (ESSMS privés)</t>
  </si>
  <si>
    <t>Utilisations des fonds dédiés sur contributions financières d’autres organismes (ESSMS privés)</t>
  </si>
  <si>
    <t>Transferts de charges</t>
  </si>
  <si>
    <t>TOTAL DES PRODUITS</t>
  </si>
  <si>
    <t>DEFICIT PREVISIONNEL</t>
  </si>
  <si>
    <t>Résultats antérieurs repris dans le cadre de la tarification (déficits)</t>
  </si>
  <si>
    <t>Résultats antérieurs repris dans le cadre de la tarification (excédents)</t>
  </si>
  <si>
    <t>Annexe 5D : Tableau de présentation tarifaire d'un service autonomie à domicile</t>
  </si>
  <si>
    <t xml:space="preserve">Cette annexe s’applique également aux SPASAD en activité dans l’attente de leur prochaine transformation en services autonomie à domicile. </t>
  </si>
  <si>
    <t>Annexe 5D : Cadre normalisé du tableau de présentation tarifaire des services autonomie à domicile</t>
  </si>
  <si>
    <t>Liste des services relevant du périmètre de l'EPRD :</t>
  </si>
  <si>
    <t>Date de la dernière autorisation</t>
  </si>
  <si>
    <t>1) Le numéro Finess juridique (FINESS EJ) de l'organisme gestionnaire doit être saisi dans le champ situé en haut de la page de garde (champ nommé « N° FINESS (entité juridique) »).</t>
  </si>
  <si>
    <t xml:space="preserve">a) Premier FINESS ET : </t>
  </si>
  <si>
    <t>ii)   puis clic sur l’icône +</t>
  </si>
  <si>
    <t xml:space="preserve">b) Deuxième FINESS ET : </t>
  </si>
  <si>
    <t xml:space="preserve">c) etc. </t>
  </si>
  <si>
    <t>- Les cellules sur fond jaune sont à compléter manuellement. Les champs grisés sont des cellules verrouillées, qui peuvent contenir des formules de calcul automatique.</t>
  </si>
  <si>
    <t xml:space="preserve">- Le cadre normalisé n'est pas compatible avec Libre Office ni Open Office.  </t>
  </si>
  <si>
    <t xml:space="preserve">- Veuillez ne pas copier ni déplacer le contenu d'une cellule vers une autre cellule ("couper-coller"/"cliquer-glisser"), ces actions pouvant endommager la structure du cadre Excel. Les macros de remplissage automatique des cellules ouvertes à la saisie sont possibles. </t>
  </si>
  <si>
    <t>- Veuillez ne pas modifier tout élément de mise en page (comme les déplacements, insertions de lignes ou de colonnes).</t>
  </si>
  <si>
    <t>- Le déverrouillage du fichier peut impacter la bonne marche des fonctions automatiques et la reconnaissance du fichier lors du dépôt sur la plateforme.</t>
  </si>
  <si>
    <t>- Ne jamais laisser de liens directs pointant vers des fichiers externes ni de formules dans les cellules ouvertes à la saisie. Ces liaisons entre classeurs ou ces formules génèrent des problèmes de lisibilité pouvant exclure l'établissement concerné des bases de données gérées par la CNSA.</t>
  </si>
  <si>
    <t>- Ne pas utiliser le caractère « | » : ce caractère est généralement réservé pour des opérations techniques. Son utilisation dans les champs de saisie peut provoquer des dysfonctionnements sur la chaîne SI (traitements data ou autres).</t>
  </si>
  <si>
    <t>Lisez-moi du cadre "Tableau de présentation tarifaire des services autonomie à domicile"</t>
  </si>
  <si>
    <t>Points de vigilance : 
- Ce fichier est à télécharger au format .xls.
- L'attention des gestionnaires est appelée sur la complétude et la fiabilité des informations saisies dans le cadre EPRD et ses annexes, afin de sécuriser la procédure d'analyse et maintenir la qualité de la base de données collectée.</t>
  </si>
  <si>
    <t>Dans un souci d'adaptation permanente aux pratiques et sans préjudice des obligations générales de dépôt de l'EPRD, des ajustements ponctuels peuvent être apportés par rapport aux textes réglementaires et régularisés ultérieurement.</t>
  </si>
  <si>
    <t>Cette notice, qui n’a qu’une valeur indicative, ne reprend pas toutes les explications nécessaires à l’élaboration des EPRD et ne se substitue pas à la documentation officielle de l'administration. Les organismes gestionnaires et les autorités de tarification peuvent contacter la DGCS pour connaître son interprétation formelle des textes législatifs et réglementaires en vigueur.
Vous avez des suggestions à faire sur le contenu de ce LISEZ-MOI (informations manquantes, intitulés pas suffisamment clairs, non-conformité...) ? Contactez l’équipe référente EPRD-ERRD de la CNSA.</t>
  </si>
  <si>
    <r>
      <t xml:space="preserve">Ce cadre correspond à l'annexe financière des </t>
    </r>
    <r>
      <rPr>
        <b/>
        <sz val="10"/>
        <rFont val="Arial"/>
        <family val="2"/>
      </rPr>
      <t>services autonomie à domicile</t>
    </r>
    <r>
      <rPr>
        <sz val="10"/>
        <rFont val="Arial"/>
        <family val="2"/>
      </rPr>
      <t xml:space="preserve"> prévue au 2 du I de l'article R. 314-223 du code de l'action sociale et des familles (CASF).
</t>
    </r>
    <r>
      <rPr>
        <b/>
        <sz val="10"/>
        <rFont val="Arial"/>
        <family val="2"/>
      </rPr>
      <t>Il concerne également les SPASAD sous CPOM.</t>
    </r>
    <r>
      <rPr>
        <sz val="10"/>
        <rFont val="Arial"/>
        <family val="2"/>
      </rPr>
      <t xml:space="preserve">
</t>
    </r>
  </si>
  <si>
    <t>I. Fonctionnement du cadre</t>
  </si>
  <si>
    <t xml:space="preserve">Ce cadre fonctionne sur la base d'un procédé de création automatique des onglets en remplissant le tableau de l'onglet "Page de garde" nommé « Liste des services relevant du périmètre de l'EPRD » et en cliquant sur l’icône : + , selon l’ordonnancement suivant : </t>
  </si>
  <si>
    <t>i)    saisie de la première ligne</t>
  </si>
  <si>
    <t>i)   saisie de la deuxième ligne</t>
  </si>
  <si>
    <t>ii)  puis clic sur l’icône +</t>
  </si>
  <si>
    <t xml:space="preserve">iii) l'onglet "SAD-SPASAD" rattaché au premier FINESS ET est alors automatiquement généré.  </t>
  </si>
  <si>
    <t xml:space="preserve">iii) l'onglet "SAD-SPASAD" rattaché au deuxième FINESS ET est alors automatiquement généré.  </t>
  </si>
  <si>
    <t xml:space="preserve">Un emploi incorrect ne tenant pas compte des indications ci-dessous peut affecter les fonctionnalités automatiques du cadre, le bon déroulement du dépôt et la performance de la plateforme de dépôt des EPRD. </t>
  </si>
  <si>
    <t xml:space="preserve">- Le FINESS EJ saisi dans la page de garde doit être le même que le FINESS EJ du dossier de dépôt sur la plateforme de dépôt des EPRD. </t>
  </si>
  <si>
    <t xml:space="preserve">- Les FINESS ET (Etablissement) saisis dans le tableau de la page de garde doivent correspondre aux FINESS ET affectés au dossier sur la plateforme de dépôt des EPRD. </t>
  </si>
  <si>
    <t>II. Consignes d'utilisation</t>
  </si>
  <si>
    <t>Nom du service</t>
  </si>
  <si>
    <t>Adresse</t>
  </si>
  <si>
    <t xml:space="preserve">2) Chacun des Finess Etablissement (FINESS ET) des services relevant de l’organisme gestionnaire et inclus dans le périmètre de l’EPRD, doit être renseigné dans le tableau « Liste des services relevant du périmètre de l'EPRD ».  </t>
  </si>
  <si>
    <t xml:space="preserve">Dans ce tableau, il convient de saisir une ligne par service, selon les modalités suivantes : </t>
  </si>
  <si>
    <t>Dernière mise à jour : février 2024</t>
  </si>
  <si>
    <t>Gestionnaire</t>
  </si>
  <si>
    <t>Item</t>
  </si>
  <si>
    <t>Valeur Gestionnaire</t>
  </si>
  <si>
    <t>Référence</t>
  </si>
  <si>
    <t>Valeur Cadre</t>
  </si>
  <si>
    <t>Avis</t>
  </si>
  <si>
    <t>Cadre - version : 91</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</si>
</sst>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 &quot;##&quot; &quot;##&quot; &quot;##&quot; &quot;##"/>
    <numFmt numFmtId="167" formatCode="0########"/>
    <numFmt numFmtId="168" formatCode="#,##0.00\ &quot;€&quot;"/>
    <numFmt numFmtId="169" formatCode="[$-40C]dddd\ d\ mmmm\ yyyy"/>
  </numFmts>
  <fonts count="59">
    <font>
      <sz val="11"/>
      <color theme="1"/>
      <name val="Calibri"/>
      <family val="2"/>
    </font>
    <font>
      <sz val="11"/>
      <color indexed="8"/>
      <name val="Calibri"/>
      <family val="2"/>
    </font>
    <font>
      <sz val="10"/>
      <name val="Arial"/>
      <family val="2"/>
    </font>
    <font>
      <b/>
      <i/>
      <sz val="12"/>
      <name val="Arial"/>
      <family val="2"/>
    </font>
    <font>
      <b/>
      <i/>
      <sz val="10"/>
      <name val="Arial"/>
      <family val="2"/>
    </font>
    <font>
      <b/>
      <sz val="10"/>
      <name val="Arial"/>
      <family val="2"/>
    </font>
    <font>
      <sz val="8"/>
      <name val="Arial"/>
      <family val="2"/>
    </font>
    <font>
      <sz val="10"/>
      <name val="Geneva"/>
      <family val="0"/>
    </font>
    <font>
      <b/>
      <sz val="12"/>
      <name val="Arial"/>
      <family val="2"/>
    </font>
    <font>
      <sz val="12"/>
      <name val="Arial"/>
      <family val="2"/>
    </font>
    <font>
      <b/>
      <u val="single"/>
      <sz val="10"/>
      <name val="Arial"/>
      <family val="2"/>
    </font>
    <font>
      <i/>
      <sz val="10"/>
      <name val="Arial"/>
      <family val="2"/>
    </font>
    <font>
      <sz val="10"/>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8"/>
      <name val="Arial"/>
      <family val="2"/>
    </font>
    <font>
      <sz val="11"/>
      <color indexed="9"/>
      <name val="Arial"/>
      <family val="2"/>
    </font>
    <font>
      <sz val="11"/>
      <color indexed="8"/>
      <name val="Arial"/>
      <family val="2"/>
    </font>
    <font>
      <b/>
      <sz val="12"/>
      <color indexed="9"/>
      <name val="Arial"/>
      <family val="2"/>
    </font>
    <font>
      <b/>
      <sz val="10"/>
      <color indexed="10"/>
      <name val="Arial"/>
      <family val="2"/>
    </font>
    <font>
      <b/>
      <sz val="14"/>
      <color indexed="9"/>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sz val="11"/>
      <color theme="0"/>
      <name val="Arial"/>
      <family val="2"/>
    </font>
    <font>
      <sz val="11"/>
      <color theme="1"/>
      <name val="Arial"/>
      <family val="2"/>
    </font>
    <font>
      <sz val="11"/>
      <color rgb="FF000000"/>
      <name val="Arial"/>
      <family val="2"/>
    </font>
    <font>
      <sz val="10"/>
      <color rgb="FF000000"/>
      <name val="Arial"/>
      <family val="2"/>
    </font>
    <font>
      <b/>
      <sz val="12"/>
      <color theme="0"/>
      <name val="Arial"/>
      <family val="2"/>
    </font>
    <font>
      <b/>
      <sz val="10"/>
      <color rgb="FFFF0000"/>
      <name val="Arial"/>
      <family val="2"/>
    </font>
    <font>
      <b/>
      <sz val="14"/>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rgb="FFF2F2F2"/>
        <bgColor indexed="64"/>
      </patternFill>
    </fill>
    <fill>
      <patternFill patternType="solid">
        <fgColor theme="4"/>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style="thin"/>
      <top style="medium"/>
      <bottom style="medium"/>
    </border>
    <border>
      <left/>
      <right style="thin"/>
      <top style="medium"/>
      <bottom style="medium"/>
    </border>
    <border>
      <left style="thin"/>
      <right style="thin"/>
      <top style="medium"/>
      <bottom style="medium"/>
    </border>
    <border>
      <left style="medium"/>
      <right/>
      <top style="medium"/>
      <bottom style="medium"/>
    </border>
    <border>
      <left style="thin"/>
      <right style="medium"/>
      <top style="medium"/>
      <bottom style="medium"/>
    </border>
    <border>
      <left style="medium"/>
      <right/>
      <top/>
      <bottom style="medium"/>
    </border>
    <border>
      <left/>
      <right/>
      <top/>
      <bottom style="medium"/>
    </border>
    <border>
      <left/>
      <right style="medium"/>
      <top/>
      <bottom style="medium"/>
    </border>
    <border>
      <left style="medium"/>
      <right style="medium"/>
      <top/>
      <bottom>
        <color indexed="63"/>
      </bottom>
    </border>
    <border>
      <left style="medium"/>
      <right style="thin"/>
      <top style="thin"/>
      <bottom style="medium"/>
    </border>
    <border>
      <left style="thin"/>
      <right/>
      <top style="thin"/>
      <bottom style="medium"/>
    </border>
    <border>
      <left style="medium"/>
      <right style="medium"/>
      <top style="medium"/>
      <bottom style="thin"/>
    </border>
    <border>
      <left style="medium"/>
      <right style="thin"/>
      <top style="medium"/>
      <bottom style="thin"/>
    </border>
    <border>
      <left style="thin"/>
      <right/>
      <top style="medium"/>
      <bottom style="thin"/>
    </border>
    <border>
      <left/>
      <right style="thin"/>
      <top style="medium"/>
      <bottom style="thin"/>
    </border>
    <border>
      <left style="medium"/>
      <right style="medium"/>
      <top style="thin"/>
      <bottom style="thin"/>
    </border>
    <border>
      <left style="medium"/>
      <right style="thin"/>
      <top style="thin"/>
      <bottom style="thin"/>
    </border>
    <border>
      <left style="thin"/>
      <right/>
      <top style="thin"/>
      <bottom style="thin"/>
    </border>
    <border>
      <left/>
      <right style="thin"/>
      <top style="thin"/>
      <bottom style="thin"/>
    </border>
    <border>
      <left style="medium"/>
      <right style="medium"/>
      <top style="thin"/>
      <bottom style="medium"/>
    </border>
    <border>
      <left/>
      <right style="thin"/>
      <top style="thin"/>
      <bottom style="medium"/>
    </border>
    <border>
      <left style="thin"/>
      <right style="thin"/>
      <top style="medium"/>
      <bottom style="thin"/>
    </border>
    <border>
      <left style="thin"/>
      <right style="thin"/>
      <top style="thin"/>
      <bottom style="medium"/>
    </border>
    <border>
      <left style="double"/>
      <right/>
      <top style="double"/>
      <bottom style="double"/>
    </border>
    <border>
      <left style="thin"/>
      <right style="thin"/>
      <top style="double"/>
      <bottom style="double"/>
    </border>
    <border>
      <left/>
      <right style="thin"/>
      <top style="double"/>
      <bottom style="double"/>
    </border>
    <border>
      <left style="thin"/>
      <right style="double"/>
      <top style="double"/>
      <bottom style="double"/>
    </border>
    <border>
      <left style="medium"/>
      <right/>
      <top style="medium"/>
      <bottom style="thin"/>
    </border>
    <border>
      <left style="medium"/>
      <right/>
      <top style="thin"/>
      <bottom style="thin"/>
    </border>
    <border>
      <left style="medium"/>
      <right/>
      <top style="thin"/>
      <bottom style="medium"/>
    </border>
    <border>
      <left style="medium"/>
      <right/>
      <top/>
      <bottom style="thin"/>
    </border>
    <border>
      <left style="medium"/>
      <right style="thin"/>
      <top/>
      <bottom style="thin"/>
    </border>
    <border>
      <left style="thin"/>
      <right/>
      <top/>
      <bottom style="thin"/>
    </border>
    <border>
      <left style="thin"/>
      <right/>
      <top style="medium"/>
      <bottom style="medium"/>
    </border>
    <border>
      <left>
        <color indexed="63"/>
      </left>
      <right style="medium"/>
      <top style="double"/>
      <bottom style="double"/>
    </border>
    <border>
      <left style="medium"/>
      <right style="medium"/>
      <top style="medium"/>
      <bottom style="medium"/>
    </border>
    <border>
      <left/>
      <right/>
      <top style="medium"/>
      <bottom style="thin"/>
    </border>
    <border>
      <left style="medium"/>
      <right style="medium"/>
      <top style="thin"/>
      <bottom/>
    </border>
    <border>
      <left style="medium"/>
      <right style="thin"/>
      <top style="thin"/>
      <bottom/>
    </border>
    <border>
      <left style="thin"/>
      <right/>
      <top style="thin"/>
      <bottom/>
    </border>
    <border>
      <left/>
      <right style="thin"/>
      <top style="thin"/>
      <bottom>
        <color indexed="63"/>
      </bottom>
    </border>
    <border>
      <left style="double"/>
      <right style="thin"/>
      <top style="double"/>
      <bottom style="thin"/>
    </border>
    <border>
      <left style="thin"/>
      <right style="thin"/>
      <top style="double"/>
      <bottom style="thin"/>
    </border>
    <border>
      <left style="thin"/>
      <right>
        <color indexed="63"/>
      </right>
      <top style="double"/>
      <bottom style="thin"/>
    </border>
    <border>
      <left/>
      <right style="thin"/>
      <top style="double"/>
      <bottom style="thin"/>
    </border>
    <border>
      <left style="double"/>
      <right style="thin"/>
      <top style="thin"/>
      <bottom style="double"/>
    </border>
    <border>
      <left style="thin"/>
      <right style="thin"/>
      <top style="thin"/>
      <bottom style="double"/>
    </border>
    <border>
      <left style="thin"/>
      <right>
        <color indexed="63"/>
      </right>
      <top style="thin"/>
      <bottom style="double"/>
    </border>
    <border>
      <left/>
      <right style="thin"/>
      <top style="thin"/>
      <bottom style="double"/>
    </border>
    <border>
      <left style="medium"/>
      <right style="thin"/>
      <top style="hair"/>
      <bottom style="medium"/>
    </border>
    <border>
      <left style="thin"/>
      <right style="thin"/>
      <top style="hair"/>
      <bottom style="medium"/>
    </border>
    <border>
      <left style="thin"/>
      <right style="thin"/>
      <top>
        <color indexed="63"/>
      </top>
      <bottom style="medium"/>
    </border>
    <border>
      <left style="thin"/>
      <right/>
      <top>
        <color indexed="63"/>
      </top>
      <bottom style="medium"/>
    </border>
    <border>
      <left style="thin"/>
      <right style="medium"/>
      <top>
        <color indexed="63"/>
      </top>
      <bottom style="medium"/>
    </border>
    <border>
      <left style="thin"/>
      <right style="medium"/>
      <top style="thin"/>
      <bottom style="medium"/>
    </border>
    <border>
      <left style="thin"/>
      <right/>
      <top/>
      <bottom>
        <color indexed="63"/>
      </bottom>
    </border>
    <border>
      <left style="thin"/>
      <right style="medium"/>
      <top style="medium"/>
      <bottom style="thin"/>
    </border>
    <border>
      <left style="thin"/>
      <right style="medium"/>
      <top style="thin"/>
      <bottom style="thin"/>
    </border>
    <border>
      <left style="thin"/>
      <right>
        <color indexed="63"/>
      </right>
      <top style="double"/>
      <bottom style="double"/>
    </border>
    <border>
      <left style="medium"/>
      <right style="thin"/>
      <top style="double"/>
      <bottom style="double"/>
    </border>
    <border>
      <left style="thin"/>
      <right style="medium"/>
      <top style="double"/>
      <bottom style="double"/>
    </border>
    <border>
      <left>
        <color indexed="63"/>
      </left>
      <right style="double"/>
      <top style="double"/>
      <bottom style="double"/>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thin"/>
      <right style="medium"/>
      <top style="double"/>
      <bottom style="thin"/>
    </border>
    <border>
      <left style="thin"/>
      <right style="double"/>
      <top style="double"/>
      <bottom style="thin"/>
    </border>
    <border>
      <left style="thin"/>
      <right style="double"/>
      <top style="thin"/>
      <bottom style="double"/>
    </border>
    <border>
      <left style="thin"/>
      <right style="medium"/>
      <top style="thin"/>
      <bottom style="double"/>
    </border>
    <border>
      <left/>
      <right/>
      <top style="medium"/>
      <bottom style="medium"/>
    </border>
    <border>
      <left/>
      <right style="medium"/>
      <top style="medium"/>
      <bottom style="mediu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right/>
      <top style="thin"/>
      <bottom style="thin"/>
    </border>
    <border>
      <left/>
      <right style="medium"/>
      <top style="medium"/>
      <bottom style="thin"/>
    </border>
    <border>
      <left/>
      <right style="thin"/>
      <top/>
      <bottom/>
    </border>
    <border>
      <left/>
      <right/>
      <top/>
      <bottom style="thick">
        <color theme="0"/>
      </bottom>
    </border>
    <border>
      <left/>
      <right style="thin">
        <color theme="0"/>
      </right>
      <top/>
      <bottom style="thick">
        <color theme="0"/>
      </bottom>
    </border>
    <border>
      <left style="thin">
        <color theme="0"/>
      </left>
      <right/>
      <top/>
      <bottom style="thick">
        <color theme="0"/>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0" fontId="40"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9" borderId="0" applyNumberFormat="0" applyBorder="0" applyAlignment="0" applyProtection="0"/>
    <xf numFmtId="0" fontId="7" fillId="0" borderId="0">
      <alignment/>
      <protection/>
    </xf>
    <xf numFmtId="0" fontId="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30" borderId="3"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12" fillId="0" borderId="0">
      <alignment/>
      <protection/>
    </xf>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413">
    <xf numFmtId="0" fontId="0" fillId="0" borderId="0" xfId="0" applyFont="1" applyAlignment="1">
      <alignment/>
    </xf>
    <xf numFmtId="0" fontId="36" fillId="0" borderId="0" xfId="0" applyFont="1" applyAlignment="1">
      <alignment/>
    </xf>
    <xf numFmtId="0" fontId="2" fillId="33" borderId="10" xfId="0" applyFont="1" applyFill="1" applyBorder="1" applyAlignment="1" applyProtection="1">
      <alignment vertical="center"/>
      <protection locked="0"/>
    </xf>
    <xf numFmtId="0" fontId="2" fillId="34" borderId="10" xfId="0" applyFont="1" applyFill="1" applyBorder="1" applyAlignment="1" applyProtection="1">
      <alignment vertical="center"/>
      <protection/>
    </xf>
    <xf numFmtId="0" fontId="2" fillId="34" borderId="11" xfId="0" applyFont="1" applyFill="1" applyBorder="1" applyAlignment="1" applyProtection="1">
      <alignment vertical="center"/>
      <protection/>
    </xf>
    <xf numFmtId="0" fontId="2" fillId="34" borderId="12"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3" borderId="13" xfId="0" applyFont="1" applyFill="1" applyBorder="1" applyAlignment="1" applyProtection="1">
      <alignment vertical="center"/>
      <protection locked="0"/>
    </xf>
    <xf numFmtId="0" fontId="3" fillId="34" borderId="13" xfId="0" applyFont="1" applyFill="1" applyBorder="1" applyAlignment="1" applyProtection="1">
      <alignment vertical="center" wrapText="1"/>
      <protection/>
    </xf>
    <xf numFmtId="0" fontId="3" fillId="34" borderId="14" xfId="0" applyFont="1" applyFill="1" applyBorder="1" applyAlignment="1" applyProtection="1">
      <alignment vertical="center" wrapText="1"/>
      <protection/>
    </xf>
    <xf numFmtId="0" fontId="2" fillId="34" borderId="13" xfId="0" applyFont="1" applyFill="1" applyBorder="1" applyAlignment="1" applyProtection="1">
      <alignment vertical="center"/>
      <protection/>
    </xf>
    <xf numFmtId="0" fontId="2" fillId="34" borderId="0"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protection/>
    </xf>
    <xf numFmtId="0" fontId="2" fillId="34" borderId="0" xfId="0" applyFont="1" applyFill="1" applyBorder="1" applyAlignment="1" applyProtection="1" quotePrefix="1">
      <alignment vertical="center" wrapText="1"/>
      <protection/>
    </xf>
    <xf numFmtId="0" fontId="2" fillId="30" borderId="15" xfId="0" applyFont="1" applyFill="1" applyBorder="1" applyAlignment="1" applyProtection="1">
      <alignment horizontal="left" vertical="center" indent="1"/>
      <protection locked="0"/>
    </xf>
    <xf numFmtId="0" fontId="4" fillId="34" borderId="14" xfId="0" applyFont="1" applyFill="1" applyBorder="1" applyAlignment="1" applyProtection="1" quotePrefix="1">
      <alignment vertical="center" wrapText="1"/>
      <protection/>
    </xf>
    <xf numFmtId="0" fontId="2" fillId="33" borderId="13" xfId="0" applyFont="1" applyFill="1" applyBorder="1" applyAlignment="1" applyProtection="1">
      <alignment vertical="center"/>
      <protection/>
    </xf>
    <xf numFmtId="0" fontId="2" fillId="34" borderId="0" xfId="0" applyFont="1" applyFill="1" applyBorder="1" applyAlignment="1" applyProtection="1">
      <alignment vertical="center"/>
      <protection/>
    </xf>
    <xf numFmtId="49" fontId="2" fillId="30" borderId="15" xfId="0" applyNumberFormat="1" applyFont="1" applyFill="1" applyBorder="1" applyAlignment="1" applyProtection="1">
      <alignment horizontal="left" vertical="center" indent="1"/>
      <protection locked="0"/>
    </xf>
    <xf numFmtId="0" fontId="2" fillId="34" borderId="14" xfId="0" applyFont="1" applyFill="1" applyBorder="1" applyAlignment="1" applyProtection="1">
      <alignment vertical="center"/>
      <protection/>
    </xf>
    <xf numFmtId="0" fontId="2" fillId="34" borderId="0" xfId="0" applyFont="1" applyFill="1" applyBorder="1" applyAlignment="1" applyProtection="1">
      <alignment vertical="center" wrapText="1"/>
      <protection/>
    </xf>
    <xf numFmtId="0" fontId="2" fillId="34" borderId="0" xfId="0" applyFont="1" applyFill="1" applyBorder="1" applyAlignment="1" applyProtection="1">
      <alignment horizontal="left" vertical="center" wrapText="1"/>
      <protection/>
    </xf>
    <xf numFmtId="0" fontId="2" fillId="34" borderId="0" xfId="0"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0" fontId="6" fillId="34" borderId="16" xfId="0" applyFont="1" applyFill="1" applyBorder="1" applyAlignment="1" applyProtection="1">
      <alignment horizontal="center" vertical="center" wrapText="1"/>
      <protection/>
    </xf>
    <xf numFmtId="0" fontId="6" fillId="34" borderId="17" xfId="0" applyFont="1" applyFill="1" applyBorder="1" applyAlignment="1" applyProtection="1">
      <alignment horizontal="center" vertical="center"/>
      <protection/>
    </xf>
    <xf numFmtId="0" fontId="6" fillId="34" borderId="18"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2" fillId="33" borderId="0" xfId="0" applyFont="1" applyFill="1" applyBorder="1" applyAlignment="1" applyProtection="1">
      <alignment vertical="center"/>
      <protection/>
    </xf>
    <xf numFmtId="0" fontId="2" fillId="34" borderId="21" xfId="0" applyFont="1" applyFill="1" applyBorder="1" applyAlignment="1" applyProtection="1">
      <alignment vertical="center"/>
      <protection/>
    </xf>
    <xf numFmtId="0" fontId="5" fillId="34" borderId="22" xfId="0" applyFont="1" applyFill="1" applyBorder="1" applyAlignment="1" applyProtection="1">
      <alignment vertical="center"/>
      <protection/>
    </xf>
    <xf numFmtId="0" fontId="2" fillId="34" borderId="22" xfId="0" applyFont="1" applyFill="1" applyBorder="1" applyAlignment="1" applyProtection="1">
      <alignment vertical="center"/>
      <protection/>
    </xf>
    <xf numFmtId="0" fontId="2" fillId="34"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4" borderId="10" xfId="52" applyFont="1" applyFill="1" applyBorder="1" applyProtection="1">
      <alignment/>
      <protection/>
    </xf>
    <xf numFmtId="0" fontId="2" fillId="34" borderId="11" xfId="52" applyFont="1" applyFill="1" applyBorder="1" applyProtection="1">
      <alignment/>
      <protection/>
    </xf>
    <xf numFmtId="0" fontId="2" fillId="34" borderId="12" xfId="52" applyFont="1" applyFill="1" applyBorder="1" applyProtection="1">
      <alignment/>
      <protection/>
    </xf>
    <xf numFmtId="0" fontId="2" fillId="0" borderId="0" xfId="53" applyFont="1" applyAlignment="1" applyProtection="1">
      <alignment vertical="center" wrapText="1"/>
      <protection/>
    </xf>
    <xf numFmtId="0" fontId="2" fillId="0" borderId="0" xfId="0" applyFont="1" applyAlignment="1" applyProtection="1">
      <alignment/>
      <protection/>
    </xf>
    <xf numFmtId="0" fontId="2" fillId="34" borderId="13" xfId="52" applyFont="1" applyFill="1" applyBorder="1" applyProtection="1">
      <alignment/>
      <protection/>
    </xf>
    <xf numFmtId="0" fontId="2" fillId="34" borderId="0" xfId="52" applyFont="1" applyFill="1" applyBorder="1" applyProtection="1">
      <alignment/>
      <protection/>
    </xf>
    <xf numFmtId="0" fontId="2" fillId="34" borderId="14" xfId="52" applyFont="1" applyFill="1" applyBorder="1" applyProtection="1">
      <alignment/>
      <protection/>
    </xf>
    <xf numFmtId="0" fontId="2" fillId="0" borderId="0" xfId="52" applyFont="1" applyProtection="1">
      <alignment/>
      <protection/>
    </xf>
    <xf numFmtId="0" fontId="5" fillId="34" borderId="0" xfId="0" applyFont="1" applyFill="1" applyBorder="1" applyAlignment="1" applyProtection="1">
      <alignment horizontal="left" vertical="center"/>
      <protection/>
    </xf>
    <xf numFmtId="0" fontId="4" fillId="34" borderId="0" xfId="52" applyFont="1" applyFill="1" applyBorder="1" applyAlignment="1" applyProtection="1">
      <alignment horizontal="left"/>
      <protection/>
    </xf>
    <xf numFmtId="0" fontId="2" fillId="34" borderId="0" xfId="52" applyFont="1" applyFill="1" applyBorder="1" applyAlignment="1" applyProtection="1">
      <alignment wrapText="1"/>
      <protection/>
    </xf>
    <xf numFmtId="0" fontId="2" fillId="34" borderId="0" xfId="52" applyFont="1" applyFill="1" applyBorder="1" applyAlignment="1" applyProtection="1">
      <alignment/>
      <protection/>
    </xf>
    <xf numFmtId="0" fontId="2" fillId="0" borderId="0" xfId="53" applyFont="1" applyBorder="1" applyAlignment="1" applyProtection="1">
      <alignment vertical="center" wrapText="1"/>
      <protection/>
    </xf>
    <xf numFmtId="0" fontId="5" fillId="34" borderId="13" xfId="53" applyFont="1" applyFill="1" applyBorder="1" applyAlignment="1" applyProtection="1">
      <alignment horizontal="left" vertical="center"/>
      <protection/>
    </xf>
    <xf numFmtId="0" fontId="5" fillId="34" borderId="0" xfId="53" applyFont="1" applyFill="1" applyBorder="1" applyAlignment="1" applyProtection="1">
      <alignment horizontal="left" vertical="center"/>
      <protection/>
    </xf>
    <xf numFmtId="0" fontId="5" fillId="34" borderId="0" xfId="52" applyFont="1" applyFill="1" applyBorder="1" applyProtection="1">
      <alignment/>
      <protection/>
    </xf>
    <xf numFmtId="0" fontId="5" fillId="0" borderId="0" xfId="53" applyFont="1" applyAlignment="1" applyProtection="1">
      <alignment horizontal="left" vertical="center"/>
      <protection/>
    </xf>
    <xf numFmtId="0" fontId="10" fillId="34" borderId="0" xfId="53" applyFont="1" applyFill="1" applyBorder="1" applyAlignment="1" applyProtection="1">
      <alignment horizontal="left" vertical="center" wrapText="1"/>
      <protection/>
    </xf>
    <xf numFmtId="0" fontId="5" fillId="34" borderId="25" xfId="53" applyFont="1" applyFill="1" applyBorder="1" applyAlignment="1" applyProtection="1">
      <alignment horizontal="center" vertical="center" wrapText="1"/>
      <protection/>
    </xf>
    <xf numFmtId="0" fontId="5" fillId="34" borderId="26" xfId="53" applyFont="1" applyFill="1" applyBorder="1" applyAlignment="1" applyProtection="1">
      <alignment horizontal="center" vertical="center" wrapText="1"/>
      <protection/>
    </xf>
    <xf numFmtId="0" fontId="2" fillId="34" borderId="13" xfId="53" applyFont="1" applyFill="1" applyBorder="1" applyAlignment="1" applyProtection="1">
      <alignment horizontal="left"/>
      <protection/>
    </xf>
    <xf numFmtId="0" fontId="4" fillId="34" borderId="0" xfId="53" applyFont="1" applyFill="1" applyBorder="1" applyAlignment="1" applyProtection="1">
      <alignment horizontal="left"/>
      <protection/>
    </xf>
    <xf numFmtId="0" fontId="2" fillId="34" borderId="0" xfId="53" applyFont="1" applyFill="1" applyBorder="1" applyAlignment="1" applyProtection="1">
      <alignment horizontal="left" wrapText="1"/>
      <protection/>
    </xf>
    <xf numFmtId="49" fontId="2" fillId="34" borderId="0" xfId="53" applyNumberFormat="1" applyFont="1" applyFill="1" applyBorder="1" applyAlignment="1" applyProtection="1">
      <alignment horizontal="center" vertical="center"/>
      <protection/>
    </xf>
    <xf numFmtId="0" fontId="2" fillId="0" borderId="0" xfId="53" applyFont="1" applyAlignment="1" applyProtection="1">
      <alignment horizontal="center"/>
      <protection/>
    </xf>
    <xf numFmtId="0" fontId="2" fillId="0" borderId="0" xfId="53" applyFont="1" applyAlignment="1" applyProtection="1">
      <alignment horizontal="left"/>
      <protection/>
    </xf>
    <xf numFmtId="0" fontId="2" fillId="34" borderId="13" xfId="53" applyFont="1" applyFill="1" applyBorder="1" applyAlignment="1" applyProtection="1">
      <alignment vertical="center" wrapText="1"/>
      <protection/>
    </xf>
    <xf numFmtId="0" fontId="2" fillId="34" borderId="0" xfId="53" applyFont="1" applyFill="1" applyBorder="1" applyAlignment="1" applyProtection="1">
      <alignment horizontal="left" vertical="center" wrapText="1"/>
      <protection/>
    </xf>
    <xf numFmtId="0" fontId="2" fillId="34" borderId="27" xfId="53" applyFont="1" applyFill="1" applyBorder="1" applyAlignment="1" applyProtection="1">
      <alignment horizontal="left" vertical="center" wrapText="1" indent="1"/>
      <protection/>
    </xf>
    <xf numFmtId="168" fontId="2" fillId="30" borderId="28" xfId="53" applyNumberFormat="1" applyFont="1" applyFill="1" applyBorder="1" applyAlignment="1" applyProtection="1">
      <alignment vertical="center" wrapText="1"/>
      <protection locked="0"/>
    </xf>
    <xf numFmtId="168" fontId="2" fillId="30" borderId="29" xfId="53" applyNumberFormat="1" applyFont="1" applyFill="1" applyBorder="1" applyAlignment="1" applyProtection="1">
      <alignment vertical="center" wrapText="1"/>
      <protection locked="0"/>
    </xf>
    <xf numFmtId="168" fontId="2" fillId="30" borderId="30" xfId="53" applyNumberFormat="1" applyFont="1" applyFill="1" applyBorder="1" applyAlignment="1" applyProtection="1">
      <alignment vertical="center" wrapText="1"/>
      <protection locked="0"/>
    </xf>
    <xf numFmtId="0" fontId="2" fillId="0" borderId="0" xfId="53" applyFont="1" applyAlignment="1" applyProtection="1">
      <alignment horizontal="center" vertical="center" wrapText="1"/>
      <protection/>
    </xf>
    <xf numFmtId="0" fontId="2" fillId="34" borderId="31" xfId="53" applyFont="1" applyFill="1" applyBorder="1" applyAlignment="1" applyProtection="1">
      <alignment horizontal="left" vertical="center" wrapText="1" indent="1"/>
      <protection/>
    </xf>
    <xf numFmtId="168" fontId="2" fillId="30" borderId="32" xfId="53" applyNumberFormat="1" applyFont="1" applyFill="1" applyBorder="1" applyAlignment="1" applyProtection="1">
      <alignment vertical="center" wrapText="1"/>
      <protection locked="0"/>
    </xf>
    <xf numFmtId="168" fontId="2" fillId="30" borderId="33" xfId="53" applyNumberFormat="1" applyFont="1" applyFill="1" applyBorder="1" applyAlignment="1" applyProtection="1">
      <alignment vertical="center" wrapText="1"/>
      <protection locked="0"/>
    </xf>
    <xf numFmtId="168" fontId="2" fillId="30" borderId="34" xfId="53" applyNumberFormat="1" applyFont="1" applyFill="1" applyBorder="1" applyAlignment="1" applyProtection="1">
      <alignment vertical="center" wrapText="1"/>
      <protection locked="0"/>
    </xf>
    <xf numFmtId="0" fontId="2" fillId="34" borderId="35" xfId="53" applyFont="1" applyFill="1" applyBorder="1" applyAlignment="1" applyProtection="1">
      <alignment horizontal="left" vertical="center" wrapText="1" indent="1"/>
      <protection/>
    </xf>
    <xf numFmtId="168" fontId="2" fillId="30" borderId="25" xfId="53" applyNumberFormat="1" applyFont="1" applyFill="1" applyBorder="1" applyAlignment="1" applyProtection="1">
      <alignment vertical="center" wrapText="1"/>
      <protection locked="0"/>
    </xf>
    <xf numFmtId="168" fontId="2" fillId="30" borderId="26" xfId="53" applyNumberFormat="1" applyFont="1" applyFill="1" applyBorder="1" applyAlignment="1" applyProtection="1">
      <alignment vertical="center" wrapText="1"/>
      <protection locked="0"/>
    </xf>
    <xf numFmtId="168" fontId="2" fillId="30" borderId="36" xfId="53" applyNumberFormat="1" applyFont="1" applyFill="1" applyBorder="1" applyAlignment="1" applyProtection="1">
      <alignment vertical="center" wrapText="1"/>
      <protection locked="0"/>
    </xf>
    <xf numFmtId="0" fontId="2" fillId="34" borderId="0" xfId="53" applyFont="1" applyFill="1" applyBorder="1" applyAlignment="1" applyProtection="1">
      <alignment vertical="center" wrapText="1"/>
      <protection/>
    </xf>
    <xf numFmtId="168" fontId="2" fillId="34" borderId="0" xfId="53" applyNumberFormat="1" applyFont="1" applyFill="1" applyBorder="1" applyAlignment="1" applyProtection="1">
      <alignment vertical="center" wrapText="1"/>
      <protection/>
    </xf>
    <xf numFmtId="0" fontId="2" fillId="0" borderId="0" xfId="53" applyFont="1" applyBorder="1" applyAlignment="1" applyProtection="1">
      <alignment horizontal="center" vertical="center" wrapText="1"/>
      <protection/>
    </xf>
    <xf numFmtId="0" fontId="2" fillId="34" borderId="13" xfId="53" applyFont="1" applyFill="1" applyBorder="1" applyProtection="1">
      <alignment/>
      <protection/>
    </xf>
    <xf numFmtId="0" fontId="2" fillId="0" borderId="0" xfId="53" applyFont="1" applyProtection="1">
      <alignment/>
      <protection/>
    </xf>
    <xf numFmtId="0" fontId="2" fillId="0" borderId="0" xfId="53" applyFont="1" applyBorder="1" applyAlignment="1" applyProtection="1">
      <alignment horizontal="center"/>
      <protection/>
    </xf>
    <xf numFmtId="0" fontId="2" fillId="0" borderId="0" xfId="53" applyFont="1" applyBorder="1" applyProtection="1">
      <alignment/>
      <protection/>
    </xf>
    <xf numFmtId="0" fontId="11" fillId="34" borderId="0" xfId="53" applyFont="1" applyFill="1" applyBorder="1" applyAlignment="1" applyProtection="1">
      <alignment horizontal="left" vertical="center" wrapText="1"/>
      <protection/>
    </xf>
    <xf numFmtId="0" fontId="2" fillId="34" borderId="13" xfId="54" applyFont="1" applyFill="1" applyBorder="1" applyAlignment="1" applyProtection="1">
      <alignment vertical="center" wrapText="1"/>
      <protection/>
    </xf>
    <xf numFmtId="0" fontId="4" fillId="34" borderId="0" xfId="54" applyFont="1" applyFill="1" applyBorder="1" applyAlignment="1" applyProtection="1">
      <alignment horizontal="left" vertical="center"/>
      <protection/>
    </xf>
    <xf numFmtId="0" fontId="2" fillId="34" borderId="0" xfId="54" applyFont="1" applyFill="1" applyBorder="1" applyAlignment="1" applyProtection="1">
      <alignment vertical="center" wrapText="1"/>
      <protection/>
    </xf>
    <xf numFmtId="168" fontId="2" fillId="34" borderId="0" xfId="54" applyNumberFormat="1" applyFont="1" applyFill="1" applyBorder="1" applyAlignment="1" applyProtection="1">
      <alignment horizontal="center" vertical="center"/>
      <protection/>
    </xf>
    <xf numFmtId="0" fontId="2" fillId="0" borderId="0" xfId="54" applyFont="1" applyBorder="1" applyAlignment="1" applyProtection="1">
      <alignment horizontal="center" vertical="center" wrapText="1"/>
      <protection/>
    </xf>
    <xf numFmtId="0" fontId="2" fillId="0" borderId="0" xfId="54" applyFont="1" applyBorder="1" applyAlignment="1" applyProtection="1">
      <alignment vertical="center" wrapText="1"/>
      <protection/>
    </xf>
    <xf numFmtId="0" fontId="2" fillId="34" borderId="0" xfId="63" applyFont="1" applyFill="1" applyBorder="1" applyAlignment="1" applyProtection="1">
      <alignment horizontal="left" vertical="center" wrapText="1"/>
      <protection/>
    </xf>
    <xf numFmtId="168" fontId="2" fillId="30" borderId="37" xfId="53" applyNumberFormat="1" applyFont="1" applyFill="1" applyBorder="1" applyAlignment="1" applyProtection="1">
      <alignment vertical="center" wrapText="1"/>
      <protection locked="0"/>
    </xf>
    <xf numFmtId="0" fontId="2" fillId="0" borderId="0" xfId="54" applyFont="1" applyAlignment="1" applyProtection="1">
      <alignment horizontal="center" vertical="center" wrapText="1"/>
      <protection/>
    </xf>
    <xf numFmtId="0" fontId="2" fillId="0" borderId="0" xfId="54" applyFont="1" applyAlignment="1" applyProtection="1">
      <alignment vertical="center" wrapText="1"/>
      <protection/>
    </xf>
    <xf numFmtId="0" fontId="2" fillId="34" borderId="31" xfId="63" applyFont="1" applyFill="1" applyBorder="1" applyAlignment="1" applyProtection="1">
      <alignment horizontal="left" vertical="center" wrapText="1" indent="1"/>
      <protection/>
    </xf>
    <xf numFmtId="168" fontId="2" fillId="30" borderId="15" xfId="53" applyNumberFormat="1" applyFont="1" applyFill="1" applyBorder="1" applyAlignment="1" applyProtection="1">
      <alignment vertical="center" wrapText="1"/>
      <protection locked="0"/>
    </xf>
    <xf numFmtId="0" fontId="2" fillId="35" borderId="31" xfId="63" applyFont="1" applyFill="1" applyBorder="1" applyAlignment="1" applyProtection="1">
      <alignment horizontal="left" vertical="center" wrapText="1" indent="1"/>
      <protection/>
    </xf>
    <xf numFmtId="0" fontId="2" fillId="34" borderId="35" xfId="63" applyFont="1" applyFill="1" applyBorder="1" applyAlignment="1" applyProtection="1">
      <alignment horizontal="left" vertical="center" wrapText="1" indent="1"/>
      <protection/>
    </xf>
    <xf numFmtId="168" fontId="2" fillId="30" borderId="38" xfId="53" applyNumberFormat="1" applyFont="1" applyFill="1" applyBorder="1" applyAlignment="1" applyProtection="1">
      <alignment vertical="center" wrapText="1"/>
      <protection locked="0"/>
    </xf>
    <xf numFmtId="168" fontId="2" fillId="34" borderId="14" xfId="54" applyNumberFormat="1" applyFont="1" applyFill="1" applyBorder="1" applyAlignment="1" applyProtection="1">
      <alignment vertical="center" wrapText="1"/>
      <protection/>
    </xf>
    <xf numFmtId="0" fontId="2" fillId="34" borderId="13" xfId="52" applyFont="1" applyFill="1" applyBorder="1" applyAlignment="1" applyProtection="1">
      <alignment vertical="center"/>
      <protection/>
    </xf>
    <xf numFmtId="0" fontId="2" fillId="34" borderId="0" xfId="63" applyFont="1" applyFill="1" applyBorder="1" applyAlignment="1" applyProtection="1">
      <alignment vertical="center" wrapText="1"/>
      <protection/>
    </xf>
    <xf numFmtId="168" fontId="5" fillId="34" borderId="0" xfId="52" applyNumberFormat="1" applyFont="1" applyFill="1" applyBorder="1" applyAlignment="1" applyProtection="1">
      <alignment vertical="center"/>
      <protection/>
    </xf>
    <xf numFmtId="168" fontId="5" fillId="34" borderId="14" xfId="52" applyNumberFormat="1" applyFont="1" applyFill="1" applyBorder="1" applyAlignment="1" applyProtection="1">
      <alignment vertical="center"/>
      <protection/>
    </xf>
    <xf numFmtId="0" fontId="2" fillId="0" borderId="0" xfId="52" applyFont="1" applyAlignment="1" applyProtection="1">
      <alignment horizontal="center" vertical="center"/>
      <protection/>
    </xf>
    <xf numFmtId="0" fontId="2" fillId="0" borderId="0" xfId="52" applyFont="1" applyAlignment="1" applyProtection="1">
      <alignment vertical="center"/>
      <protection/>
    </xf>
    <xf numFmtId="0" fontId="11" fillId="34" borderId="0" xfId="54" applyFont="1" applyFill="1" applyBorder="1" applyAlignment="1" applyProtection="1">
      <alignment horizontal="left" vertical="center" wrapText="1"/>
      <protection/>
    </xf>
    <xf numFmtId="0" fontId="5" fillId="34" borderId="39" xfId="52" applyFont="1" applyFill="1" applyBorder="1" applyAlignment="1" applyProtection="1">
      <alignment horizontal="left" vertical="center" wrapText="1" indent="1"/>
      <protection/>
    </xf>
    <xf numFmtId="168" fontId="5" fillId="34" borderId="40" xfId="54" applyNumberFormat="1" applyFont="1" applyFill="1" applyBorder="1" applyAlignment="1" applyProtection="1">
      <alignment vertical="center"/>
      <protection/>
    </xf>
    <xf numFmtId="168" fontId="5" fillId="34" borderId="41" xfId="54" applyNumberFormat="1" applyFont="1" applyFill="1" applyBorder="1" applyAlignment="1" applyProtection="1">
      <alignment vertical="center"/>
      <protection/>
    </xf>
    <xf numFmtId="168" fontId="5" fillId="34" borderId="42" xfId="55" applyNumberFormat="1" applyFont="1" applyFill="1" applyBorder="1" applyAlignment="1" applyProtection="1">
      <alignment vertical="center"/>
      <protection/>
    </xf>
    <xf numFmtId="168" fontId="5" fillId="34" borderId="14" xfId="55" applyNumberFormat="1" applyFont="1" applyFill="1" applyBorder="1" applyAlignment="1" applyProtection="1">
      <alignment vertical="center"/>
      <protection/>
    </xf>
    <xf numFmtId="0" fontId="2" fillId="34" borderId="0" xfId="54" applyFont="1" applyFill="1" applyBorder="1" applyAlignment="1" applyProtection="1">
      <alignment wrapText="1"/>
      <protection/>
    </xf>
    <xf numFmtId="168" fontId="5" fillId="34" borderId="0" xfId="54" applyNumberFormat="1" applyFont="1" applyFill="1" applyBorder="1" applyAlignment="1" applyProtection="1">
      <alignment vertical="center"/>
      <protection/>
    </xf>
    <xf numFmtId="168" fontId="5" fillId="34" borderId="14" xfId="54" applyNumberFormat="1" applyFont="1" applyFill="1" applyBorder="1" applyAlignment="1" applyProtection="1">
      <alignment vertical="center"/>
      <protection/>
    </xf>
    <xf numFmtId="0" fontId="5" fillId="34" borderId="13" xfId="52" applyFont="1" applyFill="1" applyBorder="1" applyAlignment="1" applyProtection="1">
      <alignment horizontal="center" vertical="center" wrapText="1"/>
      <protection/>
    </xf>
    <xf numFmtId="0" fontId="5" fillId="34" borderId="0" xfId="52" applyFont="1" applyFill="1" applyBorder="1" applyAlignment="1" applyProtection="1">
      <alignment horizontal="left"/>
      <protection/>
    </xf>
    <xf numFmtId="0" fontId="5" fillId="34" borderId="0" xfId="52" applyFont="1" applyFill="1" applyBorder="1" applyAlignment="1" applyProtection="1">
      <alignment horizontal="left" wrapText="1"/>
      <protection/>
    </xf>
    <xf numFmtId="0" fontId="5" fillId="34" borderId="14" xfId="53" applyFont="1" applyFill="1" applyBorder="1" applyAlignment="1" applyProtection="1">
      <alignment horizontal="center" vertical="center" wrapText="1"/>
      <protection/>
    </xf>
    <xf numFmtId="0" fontId="5" fillId="0" borderId="0" xfId="52" applyFont="1" applyBorder="1" applyAlignment="1" applyProtection="1">
      <alignment horizontal="center" vertical="center" wrapText="1"/>
      <protection/>
    </xf>
    <xf numFmtId="0" fontId="5" fillId="34" borderId="0" xfId="52" applyFont="1" applyFill="1" applyBorder="1" applyAlignment="1" applyProtection="1">
      <alignment horizontal="left" vertical="center"/>
      <protection/>
    </xf>
    <xf numFmtId="0" fontId="5" fillId="34" borderId="0" xfId="52" applyFont="1" applyFill="1" applyBorder="1" applyAlignment="1" applyProtection="1">
      <alignment horizontal="centerContinuous" vertical="center" wrapText="1"/>
      <protection/>
    </xf>
    <xf numFmtId="0" fontId="5" fillId="0" borderId="0" xfId="52" applyFont="1" applyAlignment="1" applyProtection="1">
      <alignment horizontal="center" vertical="center" wrapText="1"/>
      <protection/>
    </xf>
    <xf numFmtId="0" fontId="2" fillId="34" borderId="0" xfId="52" applyFont="1" applyFill="1" applyBorder="1" applyAlignment="1" applyProtection="1">
      <alignment horizontal="left" vertical="center"/>
      <protection/>
    </xf>
    <xf numFmtId="0" fontId="5" fillId="34" borderId="0" xfId="52" applyFont="1" applyFill="1" applyBorder="1" applyAlignment="1" applyProtection="1">
      <alignment horizontal="left" vertical="center" wrapText="1"/>
      <protection/>
    </xf>
    <xf numFmtId="168" fontId="2" fillId="34" borderId="0" xfId="52" applyNumberFormat="1" applyFont="1" applyFill="1" applyBorder="1" applyAlignment="1" applyProtection="1">
      <alignment horizontal="center" vertical="center"/>
      <protection/>
    </xf>
    <xf numFmtId="168" fontId="2" fillId="34" borderId="14" xfId="52" applyNumberFormat="1" applyFont="1" applyFill="1" applyBorder="1" applyAlignment="1" applyProtection="1">
      <alignment horizontal="center" vertical="center"/>
      <protection/>
    </xf>
    <xf numFmtId="0" fontId="2" fillId="34" borderId="43" xfId="52" applyFont="1" applyFill="1" applyBorder="1" applyAlignment="1" applyProtection="1">
      <alignment horizontal="left" vertical="center" wrapText="1" indent="1"/>
      <protection/>
    </xf>
    <xf numFmtId="168" fontId="2" fillId="34" borderId="14" xfId="52" applyNumberFormat="1" applyFont="1" applyFill="1" applyBorder="1" applyAlignment="1" applyProtection="1">
      <alignment vertical="center"/>
      <protection/>
    </xf>
    <xf numFmtId="0" fontId="2" fillId="34" borderId="44" xfId="52" applyFont="1" applyFill="1" applyBorder="1" applyAlignment="1" applyProtection="1">
      <alignment horizontal="left" vertical="center" wrapText="1" indent="1"/>
      <protection/>
    </xf>
    <xf numFmtId="0" fontId="2" fillId="34" borderId="13" xfId="52" applyFont="1" applyFill="1" applyBorder="1" applyAlignment="1" applyProtection="1">
      <alignment vertical="center" wrapText="1"/>
      <protection/>
    </xf>
    <xf numFmtId="0" fontId="2" fillId="34" borderId="0" xfId="52" applyFont="1" applyFill="1" applyBorder="1" applyAlignment="1" applyProtection="1">
      <alignment horizontal="left" vertical="center" wrapText="1"/>
      <protection/>
    </xf>
    <xf numFmtId="168" fontId="2" fillId="34" borderId="14" xfId="52" applyNumberFormat="1" applyFont="1" applyFill="1" applyBorder="1" applyAlignment="1" applyProtection="1">
      <alignment vertical="center" wrapText="1"/>
      <protection/>
    </xf>
    <xf numFmtId="0" fontId="2" fillId="0" borderId="0" xfId="52" applyFont="1" applyAlignment="1" applyProtection="1">
      <alignment horizontal="center" vertical="center" wrapText="1"/>
      <protection/>
    </xf>
    <xf numFmtId="0" fontId="2" fillId="0" borderId="0" xfId="52" applyFont="1" applyAlignment="1" applyProtection="1">
      <alignment vertical="center" wrapText="1"/>
      <protection/>
    </xf>
    <xf numFmtId="0" fontId="2" fillId="34" borderId="45" xfId="52" applyFont="1" applyFill="1" applyBorder="1" applyAlignment="1" applyProtection="1">
      <alignment horizontal="left" vertical="center" wrapText="1" indent="1"/>
      <protection/>
    </xf>
    <xf numFmtId="0" fontId="11" fillId="34" borderId="0" xfId="52" applyFont="1" applyFill="1" applyBorder="1" applyAlignment="1" applyProtection="1">
      <alignment horizontal="left" vertical="center"/>
      <protection/>
    </xf>
    <xf numFmtId="0" fontId="2" fillId="34" borderId="0" xfId="52" applyFont="1" applyFill="1" applyBorder="1" applyAlignment="1" applyProtection="1">
      <alignment vertical="center" wrapText="1"/>
      <protection/>
    </xf>
    <xf numFmtId="168" fontId="2" fillId="34" borderId="0" xfId="52" applyNumberFormat="1" applyFont="1" applyFill="1" applyBorder="1" applyAlignment="1" applyProtection="1">
      <alignment vertical="center"/>
      <protection/>
    </xf>
    <xf numFmtId="0" fontId="2" fillId="0" borderId="0" xfId="52" applyFont="1" applyBorder="1" applyAlignment="1" applyProtection="1">
      <alignment horizontal="center" vertical="center"/>
      <protection/>
    </xf>
    <xf numFmtId="0" fontId="2" fillId="0" borderId="0" xfId="52" applyFont="1" applyBorder="1" applyAlignment="1" applyProtection="1">
      <alignment vertical="center"/>
      <protection/>
    </xf>
    <xf numFmtId="0" fontId="2" fillId="34" borderId="0" xfId="52" applyFont="1" applyFill="1" applyBorder="1" applyAlignment="1" applyProtection="1">
      <alignment vertical="center"/>
      <protection/>
    </xf>
    <xf numFmtId="0" fontId="5" fillId="34" borderId="0" xfId="52" applyFont="1" applyFill="1" applyBorder="1" applyAlignment="1" applyProtection="1">
      <alignment vertical="center" wrapText="1"/>
      <protection/>
    </xf>
    <xf numFmtId="0" fontId="2" fillId="34" borderId="0" xfId="52" applyFont="1" applyFill="1" applyBorder="1" applyAlignment="1" applyProtection="1">
      <alignment horizontal="left"/>
      <protection/>
    </xf>
    <xf numFmtId="0" fontId="2" fillId="0" borderId="0" xfId="52" applyFont="1" applyAlignment="1" applyProtection="1">
      <alignment horizontal="center"/>
      <protection/>
    </xf>
    <xf numFmtId="0" fontId="5" fillId="34" borderId="0" xfId="52" applyFont="1" applyFill="1" applyBorder="1" applyAlignment="1" applyProtection="1">
      <alignment horizontal="left" vertical="top" wrapText="1"/>
      <protection/>
    </xf>
    <xf numFmtId="168" fontId="2" fillId="34" borderId="0" xfId="52" applyNumberFormat="1" applyFont="1" applyFill="1" applyBorder="1" applyAlignment="1" applyProtection="1">
      <alignment horizontal="center"/>
      <protection/>
    </xf>
    <xf numFmtId="168" fontId="2" fillId="34" borderId="14" xfId="52" applyNumberFormat="1" applyFont="1" applyFill="1" applyBorder="1" applyAlignment="1" applyProtection="1">
      <alignment horizontal="center"/>
      <protection/>
    </xf>
    <xf numFmtId="0" fontId="2" fillId="34" borderId="43" xfId="53" applyFont="1" applyFill="1" applyBorder="1" applyAlignment="1" applyProtection="1">
      <alignment horizontal="left" vertical="center" wrapText="1" indent="1"/>
      <protection/>
    </xf>
    <xf numFmtId="168" fontId="2" fillId="34" borderId="14" xfId="53" applyNumberFormat="1" applyFont="1" applyFill="1" applyBorder="1" applyAlignment="1" applyProtection="1">
      <alignment vertical="center" wrapText="1"/>
      <protection/>
    </xf>
    <xf numFmtId="0" fontId="2" fillId="34" borderId="44" xfId="53" applyFont="1" applyFill="1" applyBorder="1" applyAlignment="1" applyProtection="1">
      <alignment horizontal="left" vertical="center" wrapText="1" indent="1"/>
      <protection/>
    </xf>
    <xf numFmtId="0" fontId="2" fillId="34" borderId="0" xfId="54" applyFont="1" applyFill="1" applyBorder="1" applyAlignment="1" applyProtection="1">
      <alignment horizontal="left" vertical="center" wrapText="1"/>
      <protection/>
    </xf>
    <xf numFmtId="0" fontId="2" fillId="34" borderId="44" xfId="54" applyFont="1" applyFill="1" applyBorder="1" applyAlignment="1" applyProtection="1">
      <alignment horizontal="left" vertical="center" wrapText="1" indent="1"/>
      <protection/>
    </xf>
    <xf numFmtId="0" fontId="2" fillId="34" borderId="0" xfId="51" applyFont="1" applyFill="1" applyBorder="1" applyAlignment="1" applyProtection="1">
      <alignment horizontal="left" vertical="top"/>
      <protection/>
    </xf>
    <xf numFmtId="0" fontId="2" fillId="34" borderId="44" xfId="51" applyFont="1" applyFill="1" applyBorder="1" applyAlignment="1" applyProtection="1">
      <alignment horizontal="left" vertical="center" wrapText="1" indent="1"/>
      <protection/>
    </xf>
    <xf numFmtId="0" fontId="2" fillId="34" borderId="0" xfId="51" applyFont="1" applyFill="1" applyBorder="1" applyAlignment="1" applyProtection="1">
      <alignment horizontal="left" vertical="top" wrapText="1"/>
      <protection/>
    </xf>
    <xf numFmtId="0" fontId="2" fillId="34" borderId="45" xfId="51" applyFont="1" applyFill="1" applyBorder="1" applyAlignment="1" applyProtection="1">
      <alignment horizontal="left" vertical="center" wrapText="1" indent="1"/>
      <protection/>
    </xf>
    <xf numFmtId="0" fontId="2" fillId="34" borderId="0" xfId="51" applyFont="1" applyFill="1" applyBorder="1" applyAlignment="1" applyProtection="1">
      <alignment vertical="center" wrapText="1"/>
      <protection/>
    </xf>
    <xf numFmtId="0" fontId="2" fillId="34" borderId="43" xfId="54" applyFont="1" applyFill="1" applyBorder="1" applyAlignment="1" applyProtection="1">
      <alignment horizontal="left" vertical="center" wrapText="1" indent="1"/>
      <protection/>
    </xf>
    <xf numFmtId="0" fontId="2" fillId="34" borderId="46" xfId="54" applyFont="1" applyFill="1" applyBorder="1" applyAlignment="1" applyProtection="1">
      <alignment horizontal="left" vertical="center" wrapText="1" indent="1"/>
      <protection/>
    </xf>
    <xf numFmtId="168" fontId="2" fillId="30" borderId="47" xfId="53" applyNumberFormat="1" applyFont="1" applyFill="1" applyBorder="1" applyAlignment="1" applyProtection="1">
      <alignment vertical="center" wrapText="1"/>
      <protection locked="0"/>
    </xf>
    <xf numFmtId="168" fontId="2" fillId="30" borderId="48" xfId="53" applyNumberFormat="1" applyFont="1" applyFill="1" applyBorder="1" applyAlignment="1" applyProtection="1">
      <alignment vertical="center" wrapText="1"/>
      <protection locked="0"/>
    </xf>
    <xf numFmtId="0" fontId="2" fillId="34" borderId="45" xfId="54" applyFont="1" applyFill="1" applyBorder="1" applyAlignment="1" applyProtection="1">
      <alignment horizontal="left" vertical="center" wrapText="1" indent="1"/>
      <protection/>
    </xf>
    <xf numFmtId="168" fontId="2" fillId="34" borderId="0" xfId="54" applyNumberFormat="1" applyFont="1" applyFill="1" applyBorder="1" applyAlignment="1" applyProtection="1">
      <alignment vertical="center" wrapText="1"/>
      <protection/>
    </xf>
    <xf numFmtId="0" fontId="4" fillId="34" borderId="0" xfId="55" applyFont="1" applyFill="1" applyBorder="1" applyAlignment="1" applyProtection="1">
      <alignment horizontal="left"/>
      <protection/>
    </xf>
    <xf numFmtId="0" fontId="2" fillId="34" borderId="13" xfId="55" applyFont="1" applyFill="1" applyBorder="1" applyAlignment="1" applyProtection="1">
      <alignment vertical="center" wrapText="1"/>
      <protection/>
    </xf>
    <xf numFmtId="0" fontId="2" fillId="34" borderId="0" xfId="55" applyFont="1" applyFill="1" applyBorder="1" applyAlignment="1" applyProtection="1">
      <alignment horizontal="left" vertical="center" wrapText="1"/>
      <protection/>
    </xf>
    <xf numFmtId="0" fontId="2" fillId="34" borderId="19" xfId="55" applyFont="1" applyFill="1" applyBorder="1" applyAlignment="1" applyProtection="1">
      <alignment horizontal="left" vertical="center" wrapText="1" indent="1"/>
      <protection/>
    </xf>
    <xf numFmtId="168" fontId="2" fillId="30" borderId="16" xfId="53" applyNumberFormat="1" applyFont="1" applyFill="1" applyBorder="1" applyAlignment="1" applyProtection="1">
      <alignment vertical="center" wrapText="1"/>
      <protection locked="0"/>
    </xf>
    <xf numFmtId="168" fontId="2" fillId="30" borderId="49" xfId="53" applyNumberFormat="1" applyFont="1" applyFill="1" applyBorder="1" applyAlignment="1" applyProtection="1">
      <alignment vertical="center" wrapText="1"/>
      <protection locked="0"/>
    </xf>
    <xf numFmtId="168" fontId="2" fillId="34" borderId="14" xfId="55" applyNumberFormat="1" applyFont="1" applyFill="1" applyBorder="1" applyAlignment="1" applyProtection="1">
      <alignment vertical="center" wrapText="1"/>
      <protection/>
    </xf>
    <xf numFmtId="0" fontId="2" fillId="0" borderId="0" xfId="55" applyFont="1" applyBorder="1" applyAlignment="1" applyProtection="1">
      <alignment horizontal="center" vertical="center" wrapText="1"/>
      <protection/>
    </xf>
    <xf numFmtId="0" fontId="2" fillId="0" borderId="0" xfId="55" applyFont="1" applyBorder="1" applyAlignment="1" applyProtection="1">
      <alignment vertical="center" wrapText="1"/>
      <protection/>
    </xf>
    <xf numFmtId="0" fontId="11" fillId="34" borderId="0" xfId="55" applyFont="1" applyFill="1" applyBorder="1" applyAlignment="1" applyProtection="1">
      <alignment horizontal="left" vertical="center" wrapText="1"/>
      <protection/>
    </xf>
    <xf numFmtId="0" fontId="2" fillId="34" borderId="0" xfId="55" applyFont="1" applyFill="1" applyBorder="1" applyAlignment="1" applyProtection="1">
      <alignment vertical="center" wrapText="1"/>
      <protection/>
    </xf>
    <xf numFmtId="168" fontId="2" fillId="34" borderId="0" xfId="55" applyNumberFormat="1" applyFont="1" applyFill="1" applyBorder="1" applyAlignment="1" applyProtection="1">
      <alignment vertical="center" wrapText="1"/>
      <protection/>
    </xf>
    <xf numFmtId="0" fontId="2" fillId="0" borderId="0" xfId="55" applyFont="1" applyAlignment="1" applyProtection="1">
      <alignment horizontal="center" vertical="center" wrapText="1"/>
      <protection/>
    </xf>
    <xf numFmtId="0" fontId="2" fillId="0" borderId="0" xfId="55" applyFont="1" applyAlignment="1" applyProtection="1">
      <alignment vertical="center" wrapText="1"/>
      <protection/>
    </xf>
    <xf numFmtId="0" fontId="2" fillId="34" borderId="0" xfId="55" applyFont="1" applyFill="1" applyBorder="1" applyAlignment="1" applyProtection="1">
      <alignment wrapText="1"/>
      <protection/>
    </xf>
    <xf numFmtId="0" fontId="2" fillId="34" borderId="43" xfId="55" applyFont="1" applyFill="1" applyBorder="1" applyAlignment="1" applyProtection="1">
      <alignment horizontal="left" vertical="center" wrapText="1" indent="1"/>
      <protection/>
    </xf>
    <xf numFmtId="0" fontId="2" fillId="34" borderId="44" xfId="55" applyFont="1" applyFill="1" applyBorder="1" applyAlignment="1" applyProtection="1">
      <alignment horizontal="left" vertical="center" wrapText="1" indent="1"/>
      <protection/>
    </xf>
    <xf numFmtId="0" fontId="2" fillId="34" borderId="44" xfId="0" applyFont="1" applyFill="1" applyBorder="1" applyAlignment="1" applyProtection="1">
      <alignment horizontal="left" wrapText="1" indent="1"/>
      <protection/>
    </xf>
    <xf numFmtId="0" fontId="2" fillId="34" borderId="45" xfId="55" applyFont="1" applyFill="1" applyBorder="1" applyAlignment="1" applyProtection="1">
      <alignment horizontal="left" vertical="center" wrapText="1" indent="1"/>
      <protection/>
    </xf>
    <xf numFmtId="0" fontId="2" fillId="34" borderId="13" xfId="55" applyFont="1" applyFill="1" applyBorder="1" applyAlignment="1" applyProtection="1">
      <alignment horizontal="left" wrapText="1"/>
      <protection/>
    </xf>
    <xf numFmtId="0" fontId="4" fillId="34" borderId="0" xfId="55" applyFont="1" applyFill="1" applyBorder="1" applyAlignment="1" applyProtection="1">
      <alignment horizontal="left" wrapText="1"/>
      <protection/>
    </xf>
    <xf numFmtId="168" fontId="2" fillId="34" borderId="0" xfId="55" applyNumberFormat="1" applyFont="1" applyFill="1" applyBorder="1" applyAlignment="1" applyProtection="1">
      <alignment horizontal="left" wrapText="1"/>
      <protection/>
    </xf>
    <xf numFmtId="168" fontId="2" fillId="34" borderId="14" xfId="55" applyNumberFormat="1" applyFont="1" applyFill="1" applyBorder="1" applyAlignment="1" applyProtection="1">
      <alignment horizontal="left" wrapText="1"/>
      <protection/>
    </xf>
    <xf numFmtId="0" fontId="2" fillId="0" borderId="0" xfId="55" applyFont="1" applyBorder="1" applyAlignment="1" applyProtection="1">
      <alignment horizontal="center" wrapText="1"/>
      <protection/>
    </xf>
    <xf numFmtId="0" fontId="2" fillId="0" borderId="0" xfId="55" applyFont="1" applyBorder="1" applyAlignment="1" applyProtection="1">
      <alignment horizontal="left" wrapText="1"/>
      <protection/>
    </xf>
    <xf numFmtId="0" fontId="2" fillId="34" borderId="0" xfId="55" applyFont="1" applyFill="1" applyBorder="1" applyAlignment="1" applyProtection="1">
      <alignment horizontal="left" vertical="top" wrapText="1"/>
      <protection/>
    </xf>
    <xf numFmtId="0" fontId="2" fillId="34" borderId="44" xfId="63" applyFont="1" applyFill="1" applyBorder="1" applyAlignment="1" applyProtection="1">
      <alignment horizontal="left" vertical="center" wrapText="1" indent="1"/>
      <protection/>
    </xf>
    <xf numFmtId="0" fontId="11" fillId="34" borderId="13" xfId="55" applyFont="1" applyFill="1" applyBorder="1" applyAlignment="1" applyProtection="1">
      <alignment vertical="center" wrapText="1"/>
      <protection/>
    </xf>
    <xf numFmtId="168" fontId="4" fillId="34" borderId="14" xfId="55" applyNumberFormat="1" applyFont="1" applyFill="1" applyBorder="1" applyAlignment="1" applyProtection="1">
      <alignment vertical="center" wrapText="1"/>
      <protection/>
    </xf>
    <xf numFmtId="0" fontId="11" fillId="0" borderId="0" xfId="55" applyFont="1" applyAlignment="1" applyProtection="1">
      <alignment vertical="center" wrapText="1"/>
      <protection/>
    </xf>
    <xf numFmtId="0" fontId="2" fillId="34" borderId="0" xfId="0" applyFont="1" applyFill="1" applyBorder="1" applyAlignment="1" applyProtection="1">
      <alignment horizontal="left" wrapText="1"/>
      <protection/>
    </xf>
    <xf numFmtId="168" fontId="11" fillId="34" borderId="14" xfId="55" applyNumberFormat="1" applyFont="1" applyFill="1" applyBorder="1" applyAlignment="1" applyProtection="1">
      <alignment vertical="center" wrapText="1"/>
      <protection/>
    </xf>
    <xf numFmtId="0" fontId="11" fillId="0" borderId="0" xfId="55" applyFont="1" applyFill="1" applyAlignment="1" applyProtection="1">
      <alignment horizontal="center" vertical="center" wrapText="1"/>
      <protection/>
    </xf>
    <xf numFmtId="0" fontId="11" fillId="0" borderId="0" xfId="55" applyFont="1" applyFill="1" applyAlignment="1" applyProtection="1">
      <alignment vertical="center" wrapText="1"/>
      <protection/>
    </xf>
    <xf numFmtId="0" fontId="2" fillId="34" borderId="45" xfId="0" applyFont="1" applyFill="1" applyBorder="1" applyAlignment="1" applyProtection="1">
      <alignment horizontal="left" wrapText="1" indent="1"/>
      <protection/>
    </xf>
    <xf numFmtId="168" fontId="5" fillId="34" borderId="50" xfId="54" applyNumberFormat="1" applyFont="1" applyFill="1" applyBorder="1" applyAlignment="1" applyProtection="1">
      <alignment vertical="center"/>
      <protection/>
    </xf>
    <xf numFmtId="0" fontId="2" fillId="34" borderId="13" xfId="55" applyFont="1" applyFill="1" applyBorder="1" applyAlignment="1" applyProtection="1">
      <alignment wrapText="1"/>
      <protection/>
    </xf>
    <xf numFmtId="0" fontId="11" fillId="34" borderId="0" xfId="55" applyFont="1" applyFill="1" applyBorder="1" applyAlignment="1" applyProtection="1">
      <alignment horizontal="left" wrapText="1"/>
      <protection/>
    </xf>
    <xf numFmtId="168" fontId="2" fillId="34" borderId="0" xfId="55" applyNumberFormat="1" applyFont="1" applyFill="1" applyBorder="1" applyAlignment="1" applyProtection="1">
      <alignment/>
      <protection/>
    </xf>
    <xf numFmtId="168" fontId="5" fillId="34" borderId="0" xfId="55" applyNumberFormat="1" applyFont="1" applyFill="1" applyBorder="1" applyAlignment="1" applyProtection="1">
      <alignment/>
      <protection/>
    </xf>
    <xf numFmtId="168" fontId="5" fillId="34" borderId="14" xfId="55" applyNumberFormat="1" applyFont="1" applyFill="1" applyBorder="1" applyAlignment="1" applyProtection="1">
      <alignment/>
      <protection/>
    </xf>
    <xf numFmtId="0" fontId="2" fillId="0" borderId="0" xfId="55" applyFont="1" applyBorder="1" applyAlignment="1" applyProtection="1">
      <alignment wrapText="1"/>
      <protection/>
    </xf>
    <xf numFmtId="168" fontId="2" fillId="34" borderId="14" xfId="55" applyNumberFormat="1" applyFont="1" applyFill="1" applyBorder="1" applyAlignment="1" applyProtection="1">
      <alignment vertical="center"/>
      <protection/>
    </xf>
    <xf numFmtId="168" fontId="2" fillId="34" borderId="0" xfId="52" applyNumberFormat="1" applyFont="1" applyFill="1" applyBorder="1" applyProtection="1">
      <alignment/>
      <protection/>
    </xf>
    <xf numFmtId="168" fontId="2" fillId="34" borderId="14" xfId="52" applyNumberFormat="1" applyFont="1" applyFill="1" applyBorder="1" applyProtection="1">
      <alignment/>
      <protection/>
    </xf>
    <xf numFmtId="0" fontId="2" fillId="34" borderId="0" xfId="56" applyFont="1" applyFill="1" applyBorder="1" applyAlignment="1" applyProtection="1">
      <alignment horizontal="left"/>
      <protection/>
    </xf>
    <xf numFmtId="0" fontId="2" fillId="34" borderId="0" xfId="56" applyFont="1" applyFill="1" applyBorder="1" applyAlignment="1" applyProtection="1">
      <alignment wrapText="1"/>
      <protection/>
    </xf>
    <xf numFmtId="168" fontId="2" fillId="34" borderId="0" xfId="55" applyNumberFormat="1" applyFont="1" applyFill="1" applyBorder="1" applyAlignment="1" applyProtection="1">
      <alignment vertical="center"/>
      <protection/>
    </xf>
    <xf numFmtId="0" fontId="5" fillId="34" borderId="0" xfId="56" applyFont="1" applyFill="1" applyBorder="1" applyAlignment="1" applyProtection="1">
      <alignment horizontal="left" vertical="center"/>
      <protection/>
    </xf>
    <xf numFmtId="0" fontId="5" fillId="34" borderId="0" xfId="56" applyFont="1" applyFill="1" applyBorder="1" applyAlignment="1" applyProtection="1">
      <alignment vertical="center" wrapText="1"/>
      <protection/>
    </xf>
    <xf numFmtId="49" fontId="2" fillId="34" borderId="14" xfId="53" applyNumberFormat="1" applyFont="1" applyFill="1" applyBorder="1" applyAlignment="1" applyProtection="1">
      <alignment horizontal="center" vertical="center"/>
      <protection/>
    </xf>
    <xf numFmtId="0" fontId="2" fillId="34" borderId="0" xfId="63" applyFont="1" applyFill="1" applyBorder="1" applyAlignment="1" applyProtection="1">
      <alignment horizontal="left" vertical="top" wrapText="1"/>
      <protection/>
    </xf>
    <xf numFmtId="0" fontId="2" fillId="34" borderId="27" xfId="0" applyFont="1" applyFill="1" applyBorder="1" applyAlignment="1" applyProtection="1">
      <alignment horizontal="left" wrapText="1" indent="1"/>
      <protection/>
    </xf>
    <xf numFmtId="0" fontId="2" fillId="34" borderId="14" xfId="56" applyFont="1" applyFill="1" applyBorder="1" applyAlignment="1" applyProtection="1">
      <alignment vertical="center" wrapText="1"/>
      <protection/>
    </xf>
    <xf numFmtId="0" fontId="11" fillId="34" borderId="31" xfId="0" applyFont="1" applyFill="1" applyBorder="1" applyAlignment="1" applyProtection="1">
      <alignment horizontal="left" wrapText="1" indent="3"/>
      <protection/>
    </xf>
    <xf numFmtId="168" fontId="11" fillId="30" borderId="32" xfId="53" applyNumberFormat="1" applyFont="1" applyFill="1" applyBorder="1" applyAlignment="1" applyProtection="1">
      <alignment vertical="center" wrapText="1"/>
      <protection locked="0"/>
    </xf>
    <xf numFmtId="168" fontId="11" fillId="30" borderId="33" xfId="53" applyNumberFormat="1" applyFont="1" applyFill="1" applyBorder="1" applyAlignment="1" applyProtection="1">
      <alignment vertical="center" wrapText="1"/>
      <protection locked="0"/>
    </xf>
    <xf numFmtId="168" fontId="11" fillId="30" borderId="34" xfId="53" applyNumberFormat="1" applyFont="1" applyFill="1" applyBorder="1" applyAlignment="1" applyProtection="1">
      <alignment vertical="center" wrapText="1"/>
      <protection locked="0"/>
    </xf>
    <xf numFmtId="0" fontId="2" fillId="0" borderId="0" xfId="52" applyFont="1" applyBorder="1" applyAlignment="1" applyProtection="1">
      <alignment horizontal="center"/>
      <protection/>
    </xf>
    <xf numFmtId="0" fontId="2" fillId="0" borderId="0" xfId="52" applyFont="1" applyBorder="1" applyProtection="1">
      <alignment/>
      <protection/>
    </xf>
    <xf numFmtId="0" fontId="2" fillId="34" borderId="31" xfId="0" applyFont="1" applyFill="1" applyBorder="1" applyAlignment="1" applyProtection="1">
      <alignment horizontal="left" wrapText="1" indent="1"/>
      <protection/>
    </xf>
    <xf numFmtId="0" fontId="2" fillId="34" borderId="35" xfId="0" applyFont="1" applyFill="1" applyBorder="1" applyAlignment="1" applyProtection="1">
      <alignment horizontal="left" wrapText="1" indent="1"/>
      <protection/>
    </xf>
    <xf numFmtId="0" fontId="5" fillId="34" borderId="14" xfId="56" applyFont="1" applyFill="1" applyBorder="1" applyAlignment="1" applyProtection="1">
      <alignment vertical="center" wrapText="1"/>
      <protection/>
    </xf>
    <xf numFmtId="0" fontId="2" fillId="34" borderId="0" xfId="0" applyFont="1" applyFill="1" applyBorder="1" applyAlignment="1" applyProtection="1">
      <alignment wrapText="1"/>
      <protection/>
    </xf>
    <xf numFmtId="0" fontId="2" fillId="34" borderId="0" xfId="56" applyFont="1" applyFill="1" applyBorder="1" applyAlignment="1" applyProtection="1">
      <alignment horizontal="left" vertical="center"/>
      <protection/>
    </xf>
    <xf numFmtId="0" fontId="2" fillId="34" borderId="0" xfId="56" applyFont="1" applyFill="1" applyBorder="1" applyAlignment="1" applyProtection="1">
      <alignment vertical="center" wrapText="1"/>
      <protection/>
    </xf>
    <xf numFmtId="168" fontId="5" fillId="34" borderId="0" xfId="55" applyNumberFormat="1" applyFont="1" applyFill="1" applyBorder="1" applyAlignment="1" applyProtection="1">
      <alignment vertical="center"/>
      <protection/>
    </xf>
    <xf numFmtId="0" fontId="2" fillId="34" borderId="0" xfId="56" applyFont="1" applyFill="1" applyBorder="1" applyProtection="1">
      <alignment/>
      <protection/>
    </xf>
    <xf numFmtId="0" fontId="2" fillId="34" borderId="14" xfId="56" applyFont="1" applyFill="1" applyBorder="1" applyProtection="1">
      <alignment/>
      <protection/>
    </xf>
    <xf numFmtId="0" fontId="2" fillId="34" borderId="27" xfId="63" applyFont="1" applyFill="1" applyBorder="1" applyAlignment="1" applyProtection="1">
      <alignment horizontal="left" vertical="center" wrapText="1" indent="1"/>
      <protection/>
    </xf>
    <xf numFmtId="0" fontId="2" fillId="34" borderId="14" xfId="57" applyFont="1" applyFill="1" applyBorder="1" applyAlignment="1" applyProtection="1">
      <alignment vertical="center" wrapText="1"/>
      <protection/>
    </xf>
    <xf numFmtId="0" fontId="2" fillId="34" borderId="0" xfId="57" applyFont="1" applyFill="1" applyBorder="1" applyAlignment="1" applyProtection="1">
      <alignment horizontal="left" vertical="center" wrapText="1"/>
      <protection/>
    </xf>
    <xf numFmtId="0" fontId="2" fillId="34" borderId="31" xfId="57" applyFont="1" applyFill="1" applyBorder="1" applyAlignment="1" applyProtection="1">
      <alignment horizontal="left" vertical="center" wrapText="1" indent="1"/>
      <protection/>
    </xf>
    <xf numFmtId="0" fontId="2" fillId="34" borderId="0" xfId="57" applyFont="1" applyFill="1" applyBorder="1" applyAlignment="1" applyProtection="1">
      <alignment horizontal="left" vertical="center"/>
      <protection/>
    </xf>
    <xf numFmtId="0" fontId="2" fillId="34" borderId="35" xfId="57" applyFont="1" applyFill="1" applyBorder="1" applyAlignment="1" applyProtection="1">
      <alignment horizontal="left" vertical="center" wrapText="1" indent="1"/>
      <protection/>
    </xf>
    <xf numFmtId="0" fontId="2" fillId="34" borderId="0" xfId="57" applyFont="1" applyFill="1" applyBorder="1" applyAlignment="1" applyProtection="1">
      <alignment vertical="center" wrapText="1"/>
      <protection/>
    </xf>
    <xf numFmtId="0" fontId="2" fillId="34" borderId="0" xfId="57" applyFont="1" applyFill="1" applyBorder="1" applyProtection="1">
      <alignment/>
      <protection/>
    </xf>
    <xf numFmtId="0" fontId="10" fillId="34" borderId="0" xfId="58" applyFont="1" applyFill="1" applyBorder="1" applyAlignment="1" applyProtection="1">
      <alignment horizontal="left" vertical="center" wrapText="1"/>
      <protection/>
    </xf>
    <xf numFmtId="0" fontId="2" fillId="34" borderId="51" xfId="57" applyFont="1" applyFill="1" applyBorder="1" applyAlignment="1" applyProtection="1">
      <alignment horizontal="left" vertical="center" wrapText="1" indent="1"/>
      <protection/>
    </xf>
    <xf numFmtId="168" fontId="2" fillId="30" borderId="17" xfId="53" applyNumberFormat="1" applyFont="1" applyFill="1" applyBorder="1" applyAlignment="1" applyProtection="1">
      <alignment vertical="center" wrapText="1"/>
      <protection locked="0"/>
    </xf>
    <xf numFmtId="0" fontId="2" fillId="34" borderId="14" xfId="57" applyFont="1" applyFill="1" applyBorder="1" applyProtection="1">
      <alignment/>
      <protection/>
    </xf>
    <xf numFmtId="0" fontId="2" fillId="0" borderId="0" xfId="52" applyFont="1" applyFill="1" applyAlignment="1" applyProtection="1">
      <alignment horizontal="center"/>
      <protection/>
    </xf>
    <xf numFmtId="0" fontId="2" fillId="0" borderId="0" xfId="52" applyFont="1" applyFill="1" applyProtection="1">
      <alignment/>
      <protection/>
    </xf>
    <xf numFmtId="0" fontId="4" fillId="34" borderId="0" xfId="58" applyFont="1" applyFill="1" applyBorder="1" applyAlignment="1" applyProtection="1">
      <alignment horizontal="left"/>
      <protection/>
    </xf>
    <xf numFmtId="0" fontId="2" fillId="34" borderId="0" xfId="58" applyFont="1" applyFill="1" applyBorder="1" applyAlignment="1" applyProtection="1">
      <alignment wrapText="1"/>
      <protection/>
    </xf>
    <xf numFmtId="0" fontId="11" fillId="34" borderId="0" xfId="58" applyFont="1" applyFill="1" applyBorder="1" applyProtection="1">
      <alignment/>
      <protection/>
    </xf>
    <xf numFmtId="0" fontId="11" fillId="34" borderId="0" xfId="58" applyFont="1" applyFill="1" applyBorder="1" applyAlignment="1" applyProtection="1">
      <alignment vertical="center" wrapText="1"/>
      <protection/>
    </xf>
    <xf numFmtId="0" fontId="11" fillId="34" borderId="14" xfId="58" applyFont="1" applyFill="1" applyBorder="1" applyAlignment="1" applyProtection="1">
      <alignment vertical="center" wrapText="1"/>
      <protection/>
    </xf>
    <xf numFmtId="0" fontId="2" fillId="34" borderId="0" xfId="63" applyFont="1" applyFill="1" applyBorder="1" applyAlignment="1" applyProtection="1">
      <alignment horizontal="left" vertical="center"/>
      <protection/>
    </xf>
    <xf numFmtId="0" fontId="2" fillId="34" borderId="14" xfId="58" applyFont="1" applyFill="1" applyBorder="1" applyAlignment="1" applyProtection="1">
      <alignment vertical="center" wrapText="1"/>
      <protection/>
    </xf>
    <xf numFmtId="0" fontId="5" fillId="34" borderId="14" xfId="58" applyFont="1" applyFill="1" applyBorder="1" applyAlignment="1" applyProtection="1">
      <alignment vertical="center" wrapText="1"/>
      <protection/>
    </xf>
    <xf numFmtId="0" fontId="11" fillId="34" borderId="13" xfId="52" applyFont="1" applyFill="1" applyBorder="1" applyProtection="1">
      <alignment/>
      <protection/>
    </xf>
    <xf numFmtId="0" fontId="11" fillId="0" borderId="0" xfId="52" applyFont="1" applyAlignment="1" applyProtection="1">
      <alignment horizontal="center"/>
      <protection/>
    </xf>
    <xf numFmtId="0" fontId="11" fillId="0" borderId="0" xfId="52" applyFont="1" applyProtection="1">
      <alignment/>
      <protection/>
    </xf>
    <xf numFmtId="4" fontId="2" fillId="34" borderId="14" xfId="58" applyNumberFormat="1" applyFont="1" applyFill="1" applyBorder="1" applyAlignment="1" applyProtection="1">
      <alignment vertical="center" wrapText="1"/>
      <protection/>
    </xf>
    <xf numFmtId="0" fontId="11" fillId="34" borderId="0" xfId="63" applyFont="1" applyFill="1" applyBorder="1" applyAlignment="1" applyProtection="1">
      <alignment horizontal="left" vertical="center"/>
      <protection/>
    </xf>
    <xf numFmtId="0" fontId="11" fillId="34" borderId="0" xfId="63" applyFont="1" applyFill="1" applyBorder="1" applyAlignment="1" applyProtection="1">
      <alignment vertical="center" wrapText="1"/>
      <protection/>
    </xf>
    <xf numFmtId="0" fontId="4" fillId="34" borderId="0" xfId="63" applyFont="1" applyFill="1" applyBorder="1" applyAlignment="1" applyProtection="1">
      <alignment horizontal="left"/>
      <protection/>
    </xf>
    <xf numFmtId="168" fontId="2" fillId="30" borderId="52" xfId="53" applyNumberFormat="1" applyFont="1" applyFill="1" applyBorder="1" applyAlignment="1" applyProtection="1">
      <alignment vertical="center" wrapText="1"/>
      <protection locked="0"/>
    </xf>
    <xf numFmtId="0" fontId="2" fillId="34" borderId="13" xfId="58" applyFont="1" applyFill="1" applyBorder="1" applyAlignment="1" applyProtection="1">
      <alignment vertical="center" wrapText="1"/>
      <protection/>
    </xf>
    <xf numFmtId="0" fontId="2" fillId="0" borderId="0" xfId="58" applyFont="1" applyAlignment="1" applyProtection="1">
      <alignment horizontal="center" vertical="center" wrapText="1"/>
      <protection/>
    </xf>
    <xf numFmtId="0" fontId="2" fillId="0" borderId="0" xfId="58" applyFont="1" applyAlignment="1" applyProtection="1">
      <alignment vertical="center" wrapText="1"/>
      <protection/>
    </xf>
    <xf numFmtId="0" fontId="2" fillId="34" borderId="14" xfId="58" applyFont="1" applyFill="1" applyBorder="1" applyAlignment="1" applyProtection="1">
      <alignment horizontal="center" vertical="center" wrapText="1"/>
      <protection/>
    </xf>
    <xf numFmtId="0" fontId="2" fillId="34" borderId="53" xfId="0" applyFont="1" applyFill="1" applyBorder="1" applyAlignment="1" applyProtection="1">
      <alignment horizontal="left" wrapText="1" indent="1"/>
      <protection/>
    </xf>
    <xf numFmtId="168" fontId="2" fillId="30" borderId="54" xfId="53" applyNumberFormat="1" applyFont="1" applyFill="1" applyBorder="1" applyAlignment="1" applyProtection="1">
      <alignment vertical="center" wrapText="1"/>
      <protection locked="0"/>
    </xf>
    <xf numFmtId="168" fontId="2" fillId="30" borderId="55" xfId="53" applyNumberFormat="1" applyFont="1" applyFill="1" applyBorder="1" applyAlignment="1" applyProtection="1">
      <alignment vertical="center" wrapText="1"/>
      <protection locked="0"/>
    </xf>
    <xf numFmtId="168" fontId="2" fillId="30" borderId="56" xfId="53" applyNumberFormat="1" applyFont="1" applyFill="1" applyBorder="1" applyAlignment="1" applyProtection="1">
      <alignment vertical="center" wrapText="1"/>
      <protection locked="0"/>
    </xf>
    <xf numFmtId="0" fontId="11" fillId="34" borderId="0" xfId="58" applyFont="1" applyFill="1" applyBorder="1" applyAlignment="1" applyProtection="1">
      <alignment horizontal="left" vertical="center"/>
      <protection/>
    </xf>
    <xf numFmtId="0" fontId="2" fillId="34" borderId="0" xfId="58" applyFont="1" applyFill="1" applyBorder="1" applyAlignment="1" applyProtection="1">
      <alignment vertical="center" wrapText="1"/>
      <protection/>
    </xf>
    <xf numFmtId="0" fontId="4" fillId="34" borderId="0" xfId="58" applyFont="1" applyFill="1" applyBorder="1" applyAlignment="1" applyProtection="1">
      <alignment horizontal="left" vertical="center"/>
      <protection/>
    </xf>
    <xf numFmtId="0" fontId="5" fillId="34" borderId="0" xfId="58" applyFont="1" applyFill="1" applyBorder="1" applyAlignment="1" applyProtection="1">
      <alignment vertical="center" wrapText="1"/>
      <protection/>
    </xf>
    <xf numFmtId="0" fontId="2" fillId="34" borderId="0" xfId="58" applyFont="1" applyFill="1" applyBorder="1" applyAlignment="1" applyProtection="1">
      <alignment horizontal="left" vertical="center"/>
      <protection/>
    </xf>
    <xf numFmtId="0" fontId="5" fillId="34" borderId="57" xfId="52" applyFont="1" applyFill="1" applyBorder="1" applyAlignment="1" applyProtection="1">
      <alignment wrapText="1"/>
      <protection/>
    </xf>
    <xf numFmtId="168" fontId="2" fillId="30" borderId="58" xfId="52" applyNumberFormat="1" applyFont="1" applyFill="1" applyBorder="1" applyProtection="1">
      <alignment/>
      <protection locked="0"/>
    </xf>
    <xf numFmtId="168" fontId="2" fillId="30" borderId="59" xfId="52" applyNumberFormat="1" applyFont="1" applyFill="1" applyBorder="1" applyProtection="1">
      <alignment/>
      <protection locked="0"/>
    </xf>
    <xf numFmtId="168" fontId="2" fillId="30" borderId="60" xfId="52" applyNumberFormat="1" applyFont="1" applyFill="1" applyBorder="1" applyProtection="1">
      <alignment/>
      <protection locked="0"/>
    </xf>
    <xf numFmtId="0" fontId="5" fillId="34" borderId="61" xfId="52" applyFont="1" applyFill="1" applyBorder="1" applyAlignment="1" applyProtection="1">
      <alignment wrapText="1"/>
      <protection/>
    </xf>
    <xf numFmtId="168" fontId="2" fillId="30" borderId="62" xfId="52" applyNumberFormat="1" applyFont="1" applyFill="1" applyBorder="1" applyProtection="1">
      <alignment/>
      <protection locked="0"/>
    </xf>
    <xf numFmtId="168" fontId="2" fillId="30" borderId="63" xfId="52" applyNumberFormat="1" applyFont="1" applyFill="1" applyBorder="1" applyProtection="1">
      <alignment/>
      <protection locked="0"/>
    </xf>
    <xf numFmtId="168" fontId="2" fillId="30" borderId="64" xfId="52" applyNumberFormat="1" applyFont="1" applyFill="1" applyBorder="1" applyProtection="1">
      <alignment/>
      <protection locked="0"/>
    </xf>
    <xf numFmtId="0" fontId="2" fillId="34" borderId="21" xfId="52" applyFont="1" applyFill="1" applyBorder="1" applyProtection="1">
      <alignment/>
      <protection/>
    </xf>
    <xf numFmtId="0" fontId="2" fillId="34" borderId="22" xfId="52" applyFont="1" applyFill="1" applyBorder="1" applyAlignment="1" applyProtection="1">
      <alignment horizontal="left"/>
      <protection/>
    </xf>
    <xf numFmtId="0" fontId="2" fillId="34" borderId="22" xfId="52" applyFont="1" applyFill="1" applyBorder="1" applyAlignment="1" applyProtection="1">
      <alignment wrapText="1"/>
      <protection/>
    </xf>
    <xf numFmtId="0" fontId="2" fillId="34" borderId="22" xfId="52" applyFont="1" applyFill="1" applyBorder="1" applyProtection="1">
      <alignment/>
      <protection/>
    </xf>
    <xf numFmtId="0" fontId="2" fillId="34" borderId="23" xfId="52" applyFont="1" applyFill="1" applyBorder="1" applyProtection="1">
      <alignment/>
      <protection/>
    </xf>
    <xf numFmtId="0" fontId="2" fillId="0" borderId="0" xfId="52" applyFont="1" applyAlignment="1" applyProtection="1">
      <alignment horizontal="left"/>
      <protection/>
    </xf>
    <xf numFmtId="0" fontId="2" fillId="0" borderId="0" xfId="52" applyFont="1" applyAlignment="1" applyProtection="1">
      <alignment wrapText="1"/>
      <protection/>
    </xf>
    <xf numFmtId="0" fontId="6" fillId="34" borderId="65" xfId="0" applyFont="1" applyFill="1" applyBorder="1" applyAlignment="1" applyProtection="1">
      <alignment vertical="center"/>
      <protection/>
    </xf>
    <xf numFmtId="0" fontId="6" fillId="34" borderId="66" xfId="0" applyFont="1" applyFill="1" applyBorder="1" applyAlignment="1" applyProtection="1">
      <alignment vertical="center"/>
      <protection/>
    </xf>
    <xf numFmtId="0" fontId="6" fillId="34" borderId="0" xfId="0" applyFont="1" applyFill="1" applyBorder="1" applyAlignment="1" applyProtection="1">
      <alignment vertical="center"/>
      <protection/>
    </xf>
    <xf numFmtId="3" fontId="6" fillId="34" borderId="0" xfId="0" applyNumberFormat="1" applyFont="1" applyFill="1" applyBorder="1" applyAlignment="1" applyProtection="1">
      <alignment vertical="center" wrapText="1"/>
      <protection/>
    </xf>
    <xf numFmtId="3" fontId="6" fillId="34" borderId="67" xfId="0" applyNumberFormat="1" applyFont="1" applyFill="1" applyBorder="1" applyAlignment="1" applyProtection="1">
      <alignment vertical="center" wrapText="1"/>
      <protection/>
    </xf>
    <xf numFmtId="3" fontId="6" fillId="34" borderId="68" xfId="0" applyNumberFormat="1" applyFont="1" applyFill="1" applyBorder="1" applyAlignment="1" applyProtection="1">
      <alignment vertical="center" wrapText="1"/>
      <protection/>
    </xf>
    <xf numFmtId="3" fontId="6" fillId="34" borderId="69" xfId="0" applyNumberFormat="1" applyFont="1" applyFill="1" applyBorder="1" applyAlignment="1" applyProtection="1">
      <alignment vertical="center" wrapText="1"/>
      <protection/>
    </xf>
    <xf numFmtId="0" fontId="2" fillId="34" borderId="0" xfId="0" applyFont="1" applyFill="1" applyBorder="1" applyAlignment="1" applyProtection="1">
      <alignment horizontal="left" vertical="center"/>
      <protection/>
    </xf>
    <xf numFmtId="0" fontId="5" fillId="34" borderId="70" xfId="53" applyFont="1" applyFill="1" applyBorder="1" applyAlignment="1" applyProtection="1">
      <alignment horizontal="center" vertical="center" wrapText="1"/>
      <protection/>
    </xf>
    <xf numFmtId="1" fontId="0" fillId="0" borderId="0" xfId="0" applyNumberFormat="1" applyAlignment="1">
      <alignment/>
    </xf>
    <xf numFmtId="0" fontId="0" fillId="34" borderId="10" xfId="0" applyFill="1" applyBorder="1" applyAlignment="1">
      <alignment/>
    </xf>
    <xf numFmtId="0" fontId="2" fillId="34" borderId="11" xfId="0" applyFont="1"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51" fillId="34" borderId="0" xfId="0" applyFont="1" applyFill="1" applyAlignment="1">
      <alignment/>
    </xf>
    <xf numFmtId="0" fontId="0" fillId="34" borderId="0" xfId="0" applyFill="1" applyAlignment="1">
      <alignment/>
    </xf>
    <xf numFmtId="49" fontId="52" fillId="36" borderId="0" xfId="0" applyNumberFormat="1" applyFont="1" applyFill="1" applyAlignment="1">
      <alignment vertical="center"/>
    </xf>
    <xf numFmtId="49" fontId="52" fillId="36" borderId="0" xfId="0" applyNumberFormat="1" applyFont="1" applyFill="1" applyAlignment="1">
      <alignment/>
    </xf>
    <xf numFmtId="49" fontId="53" fillId="34" borderId="0" xfId="0" applyNumberFormat="1" applyFont="1" applyFill="1" applyAlignment="1">
      <alignment/>
    </xf>
    <xf numFmtId="49" fontId="2" fillId="34" borderId="0" xfId="0" applyNumberFormat="1" applyFont="1" applyFill="1" applyAlignment="1">
      <alignment horizontal="left" vertical="center" wrapText="1"/>
    </xf>
    <xf numFmtId="49" fontId="2" fillId="34" borderId="0" xfId="0" applyNumberFormat="1" applyFont="1" applyFill="1" applyAlignment="1">
      <alignment vertical="center" wrapText="1"/>
    </xf>
    <xf numFmtId="49" fontId="2" fillId="37" borderId="0" xfId="0" applyNumberFormat="1" applyFont="1" applyFill="1" applyAlignment="1">
      <alignment vertical="center"/>
    </xf>
    <xf numFmtId="49" fontId="54" fillId="37" borderId="0" xfId="0" applyNumberFormat="1" applyFont="1" applyFill="1" applyAlignment="1">
      <alignment/>
    </xf>
    <xf numFmtId="49" fontId="2" fillId="37" borderId="0" xfId="0" applyNumberFormat="1" applyFont="1" applyFill="1" applyAlignment="1">
      <alignment horizontal="left" vertical="center" indent="2"/>
    </xf>
    <xf numFmtId="49" fontId="51" fillId="34" borderId="0" xfId="0" applyNumberFormat="1" applyFont="1" applyFill="1" applyAlignment="1">
      <alignment/>
    </xf>
    <xf numFmtId="49" fontId="5" fillId="34" borderId="0" xfId="0" applyNumberFormat="1" applyFont="1" applyFill="1" applyAlignment="1" quotePrefix="1">
      <alignment wrapText="1"/>
    </xf>
    <xf numFmtId="49" fontId="51" fillId="34" borderId="0" xfId="0" applyNumberFormat="1" applyFont="1" applyFill="1" applyAlignment="1" quotePrefix="1">
      <alignment/>
    </xf>
    <xf numFmtId="49" fontId="2" fillId="34" borderId="0" xfId="0" applyNumberFormat="1" applyFont="1" applyFill="1" applyAlignment="1" quotePrefix="1">
      <alignment wrapText="1"/>
    </xf>
    <xf numFmtId="49" fontId="55" fillId="37" borderId="0" xfId="0" applyNumberFormat="1" applyFont="1" applyFill="1" applyBorder="1" applyAlignment="1" quotePrefix="1">
      <alignment/>
    </xf>
    <xf numFmtId="0" fontId="0" fillId="34" borderId="21" xfId="0" applyFill="1" applyBorder="1" applyAlignment="1">
      <alignment/>
    </xf>
    <xf numFmtId="0" fontId="51" fillId="34" borderId="22" xfId="0" applyFont="1" applyFill="1" applyBorder="1" applyAlignment="1">
      <alignment/>
    </xf>
    <xf numFmtId="0" fontId="0" fillId="34" borderId="22" xfId="0" applyFill="1" applyBorder="1" applyAlignment="1">
      <alignment/>
    </xf>
    <xf numFmtId="0" fontId="0" fillId="34" borderId="23" xfId="0" applyFill="1" applyBorder="1" applyAlignment="1">
      <alignment/>
    </xf>
    <xf numFmtId="0" fontId="51" fillId="0" borderId="0" xfId="0" applyFont="1" applyAlignment="1">
      <alignment/>
    </xf>
    <xf numFmtId="0" fontId="9" fillId="34" borderId="71" xfId="52" applyFont="1" applyFill="1" applyBorder="1" applyAlignment="1" applyProtection="1">
      <alignment vertical="center"/>
      <protection/>
    </xf>
    <xf numFmtId="0" fontId="9" fillId="34" borderId="0" xfId="52" applyFont="1" applyFill="1" applyBorder="1" applyAlignment="1" applyProtection="1">
      <alignment vertical="center"/>
      <protection/>
    </xf>
    <xf numFmtId="167" fontId="9" fillId="34" borderId="71" xfId="52" applyNumberFormat="1" applyFont="1" applyFill="1" applyBorder="1" applyAlignment="1" applyProtection="1">
      <alignment vertical="center"/>
      <protection/>
    </xf>
    <xf numFmtId="167" fontId="9" fillId="34" borderId="0" xfId="52" applyNumberFormat="1" applyFont="1" applyFill="1" applyBorder="1" applyAlignment="1" applyProtection="1">
      <alignment vertical="center"/>
      <protection/>
    </xf>
    <xf numFmtId="168" fontId="2" fillId="34" borderId="72" xfId="53" applyNumberFormat="1" applyFont="1" applyFill="1" applyBorder="1" applyAlignment="1" applyProtection="1">
      <alignment vertical="center" wrapText="1"/>
      <protection/>
    </xf>
    <xf numFmtId="168" fontId="2" fillId="34" borderId="73" xfId="53" applyNumberFormat="1" applyFont="1" applyFill="1" applyBorder="1" applyAlignment="1" applyProtection="1">
      <alignment vertical="center" wrapText="1"/>
      <protection/>
    </xf>
    <xf numFmtId="168" fontId="2" fillId="34" borderId="70" xfId="53" applyNumberFormat="1" applyFont="1" applyFill="1" applyBorder="1" applyAlignment="1" applyProtection="1">
      <alignment vertical="center" wrapText="1"/>
      <protection/>
    </xf>
    <xf numFmtId="168" fontId="5" fillId="34" borderId="74" xfId="54" applyNumberFormat="1" applyFont="1" applyFill="1" applyBorder="1" applyAlignment="1" applyProtection="1">
      <alignment vertical="center"/>
      <protection/>
    </xf>
    <xf numFmtId="168" fontId="5" fillId="34" borderId="74" xfId="55" applyNumberFormat="1" applyFont="1" applyFill="1" applyBorder="1" applyAlignment="1" applyProtection="1">
      <alignment vertical="center"/>
      <protection/>
    </xf>
    <xf numFmtId="168" fontId="5" fillId="34" borderId="75" xfId="54" applyNumberFormat="1" applyFont="1" applyFill="1" applyBorder="1" applyAlignment="1" applyProtection="1">
      <alignment vertical="center"/>
      <protection/>
    </xf>
    <xf numFmtId="168" fontId="5" fillId="34" borderId="76" xfId="54" applyNumberFormat="1" applyFont="1" applyFill="1" applyBorder="1" applyAlignment="1" applyProtection="1">
      <alignment vertical="center"/>
      <protection/>
    </xf>
    <xf numFmtId="168" fontId="2" fillId="34" borderId="20" xfId="53" applyNumberFormat="1" applyFont="1" applyFill="1" applyBorder="1" applyAlignment="1" applyProtection="1">
      <alignment vertical="center" wrapText="1"/>
      <protection/>
    </xf>
    <xf numFmtId="7" fontId="5" fillId="34" borderId="40" xfId="46" applyNumberFormat="1" applyFont="1" applyFill="1" applyBorder="1" applyAlignment="1" applyProtection="1">
      <alignment vertical="center"/>
      <protection/>
    </xf>
    <xf numFmtId="7" fontId="5" fillId="34" borderId="40" xfId="46" applyNumberFormat="1" applyFont="1" applyFill="1" applyBorder="1" applyAlignment="1" applyProtection="1">
      <alignment vertical="center" wrapText="1"/>
      <protection/>
    </xf>
    <xf numFmtId="7" fontId="5" fillId="34" borderId="74" xfId="46" applyNumberFormat="1" applyFont="1" applyFill="1" applyBorder="1" applyAlignment="1" applyProtection="1">
      <alignment vertical="center" wrapText="1"/>
      <protection/>
    </xf>
    <xf numFmtId="7" fontId="5" fillId="34" borderId="75" xfId="46" applyNumberFormat="1" applyFont="1" applyFill="1" applyBorder="1" applyAlignment="1" applyProtection="1">
      <alignment vertical="center"/>
      <protection/>
    </xf>
    <xf numFmtId="7" fontId="5" fillId="34" borderId="74" xfId="46" applyNumberFormat="1" applyFont="1" applyFill="1" applyBorder="1" applyAlignment="1" applyProtection="1">
      <alignment vertical="center"/>
      <protection/>
    </xf>
    <xf numFmtId="7" fontId="5" fillId="34" borderId="42" xfId="46" applyNumberFormat="1" applyFont="1" applyFill="1" applyBorder="1" applyAlignment="1" applyProtection="1">
      <alignment vertical="center"/>
      <protection/>
    </xf>
    <xf numFmtId="168" fontId="11" fillId="34" borderId="73" xfId="53" applyNumberFormat="1" applyFont="1" applyFill="1" applyBorder="1" applyAlignment="1" applyProtection="1">
      <alignment vertical="center" wrapText="1"/>
      <protection/>
    </xf>
    <xf numFmtId="168" fontId="5" fillId="34" borderId="77" xfId="55" applyNumberFormat="1" applyFont="1" applyFill="1" applyBorder="1" applyAlignment="1" applyProtection="1">
      <alignment vertical="center"/>
      <protection/>
    </xf>
    <xf numFmtId="168" fontId="5" fillId="34" borderId="40" xfId="55" applyNumberFormat="1" applyFont="1" applyFill="1" applyBorder="1" applyAlignment="1" applyProtection="1">
      <alignment vertical="center"/>
      <protection/>
    </xf>
    <xf numFmtId="0" fontId="6" fillId="30" borderId="78" xfId="0" applyFont="1" applyFill="1" applyBorder="1" applyAlignment="1" applyProtection="1">
      <alignment vertical="center"/>
      <protection locked="0"/>
    </xf>
    <xf numFmtId="0" fontId="6" fillId="30" borderId="79" xfId="0" applyFont="1" applyFill="1" applyBorder="1" applyAlignment="1" applyProtection="1">
      <alignment vertical="center"/>
      <protection locked="0"/>
    </xf>
    <xf numFmtId="49" fontId="6" fillId="30" borderId="79" xfId="0" applyNumberFormat="1" applyFont="1" applyFill="1" applyBorder="1" applyAlignment="1" applyProtection="1">
      <alignment vertical="center" wrapText="1"/>
      <protection locked="0"/>
    </xf>
    <xf numFmtId="4" fontId="6" fillId="30" borderId="79" xfId="0" applyNumberFormat="1" applyFont="1" applyFill="1" applyBorder="1" applyAlignment="1" applyProtection="1">
      <alignment vertical="center" wrapText="1"/>
      <protection locked="0"/>
    </xf>
    <xf numFmtId="4" fontId="6" fillId="30" borderId="80" xfId="0" applyNumberFormat="1" applyFont="1" applyFill="1" applyBorder="1" applyAlignment="1" applyProtection="1">
      <alignment vertical="center" wrapText="1"/>
      <protection locked="0"/>
    </xf>
    <xf numFmtId="168" fontId="2" fillId="34" borderId="81" xfId="46" applyNumberFormat="1" applyFont="1" applyFill="1" applyBorder="1" applyAlignment="1" applyProtection="1">
      <alignment vertical="center"/>
      <protection/>
    </xf>
    <xf numFmtId="168" fontId="2" fillId="34" borderId="82" xfId="46" applyNumberFormat="1" applyFont="1" applyFill="1" applyBorder="1" applyAlignment="1" applyProtection="1">
      <alignment vertical="center"/>
      <protection/>
    </xf>
    <xf numFmtId="168" fontId="2" fillId="34" borderId="83" xfId="46" applyNumberFormat="1" applyFont="1" applyFill="1" applyBorder="1" applyAlignment="1" applyProtection="1">
      <alignment vertical="center"/>
      <protection/>
    </xf>
    <xf numFmtId="168" fontId="2" fillId="34" borderId="84" xfId="46" applyNumberFormat="1" applyFont="1" applyFill="1" applyBorder="1" applyAlignment="1" applyProtection="1">
      <alignment vertical="center"/>
      <protection/>
    </xf>
    <xf numFmtId="49" fontId="2" fillId="34" borderId="0" xfId="0" applyNumberFormat="1" applyFont="1" applyFill="1" applyAlignment="1" quotePrefix="1">
      <alignment horizontal="left" wrapText="1"/>
    </xf>
    <xf numFmtId="49" fontId="51" fillId="34" borderId="0" xfId="0" applyNumberFormat="1" applyFont="1" applyFill="1" applyBorder="1" applyAlignment="1" quotePrefix="1">
      <alignment horizontal="left" wrapText="1"/>
    </xf>
    <xf numFmtId="49" fontId="2" fillId="34" borderId="0" xfId="0" applyNumberFormat="1" applyFont="1" applyFill="1" applyAlignment="1">
      <alignment horizontal="left" vertical="center" wrapText="1" indent="2"/>
    </xf>
    <xf numFmtId="49" fontId="2" fillId="37" borderId="0" xfId="0" applyNumberFormat="1" applyFont="1" applyFill="1" applyAlignment="1" quotePrefix="1">
      <alignment horizontal="left" wrapText="1"/>
    </xf>
    <xf numFmtId="49" fontId="55" fillId="37" borderId="0" xfId="0" applyNumberFormat="1" applyFont="1" applyFill="1" applyAlignment="1">
      <alignment horizontal="left" wrapText="1"/>
    </xf>
    <xf numFmtId="49" fontId="2" fillId="37" borderId="0" xfId="0" applyNumberFormat="1" applyFont="1" applyFill="1" applyAlignment="1">
      <alignment horizontal="left" vertical="center" wrapText="1" indent="2"/>
    </xf>
    <xf numFmtId="49" fontId="5" fillId="34" borderId="0" xfId="0" applyNumberFormat="1" applyFont="1" applyFill="1" applyAlignment="1" quotePrefix="1">
      <alignment horizontal="left" vertical="center" wrapText="1"/>
    </xf>
    <xf numFmtId="49" fontId="52" fillId="36" borderId="0" xfId="0" applyNumberFormat="1" applyFont="1" applyFill="1" applyAlignment="1">
      <alignment horizontal="left" vertical="center"/>
    </xf>
    <xf numFmtId="0" fontId="56" fillId="36" borderId="19" xfId="0" applyFont="1" applyFill="1" applyBorder="1" applyAlignment="1">
      <alignment horizontal="center" vertical="center" wrapText="1"/>
    </xf>
    <xf numFmtId="0" fontId="56" fillId="36" borderId="85" xfId="0" applyFont="1" applyFill="1" applyBorder="1" applyAlignment="1">
      <alignment horizontal="center" vertical="center" wrapText="1"/>
    </xf>
    <xf numFmtId="0" fontId="56" fillId="36" borderId="86" xfId="0" applyFont="1" applyFill="1" applyBorder="1" applyAlignment="1">
      <alignment horizontal="center" vertical="center" wrapText="1"/>
    </xf>
    <xf numFmtId="0" fontId="2" fillId="34" borderId="0" xfId="0" applyFont="1" applyFill="1" applyAlignment="1" quotePrefix="1">
      <alignment horizontal="left" vertical="top" wrapText="1"/>
    </xf>
    <xf numFmtId="49" fontId="51" fillId="34" borderId="0" xfId="0" applyNumberFormat="1" applyFont="1" applyFill="1" applyAlignment="1" quotePrefix="1">
      <alignment horizontal="left" wrapText="1"/>
    </xf>
    <xf numFmtId="0" fontId="57" fillId="34" borderId="87" xfId="0" applyFont="1" applyFill="1" applyBorder="1" applyAlignment="1" quotePrefix="1">
      <alignment horizontal="left" vertical="top" wrapText="1"/>
    </xf>
    <xf numFmtId="0" fontId="57" fillId="34" borderId="88" xfId="0" applyFont="1" applyFill="1" applyBorder="1" applyAlignment="1" quotePrefix="1">
      <alignment horizontal="left" vertical="top" wrapText="1"/>
    </xf>
    <xf numFmtId="0" fontId="57" fillId="34" borderId="89" xfId="0" applyFont="1" applyFill="1" applyBorder="1" applyAlignment="1" quotePrefix="1">
      <alignment horizontal="left" vertical="top" wrapText="1"/>
    </xf>
    <xf numFmtId="166" fontId="2" fillId="30" borderId="15" xfId="0" applyNumberFormat="1" applyFont="1" applyFill="1" applyBorder="1" applyAlignment="1" applyProtection="1">
      <alignment horizontal="left" vertical="center" indent="1"/>
      <protection locked="0"/>
    </xf>
    <xf numFmtId="0" fontId="2" fillId="30" borderId="33" xfId="0" applyFont="1" applyFill="1" applyBorder="1" applyAlignment="1" applyProtection="1">
      <alignment horizontal="left" vertical="center" indent="1"/>
      <protection locked="0"/>
    </xf>
    <xf numFmtId="0" fontId="2" fillId="30" borderId="34" xfId="0" applyFont="1" applyFill="1" applyBorder="1" applyAlignment="1" applyProtection="1">
      <alignment horizontal="left" vertical="center" indent="1"/>
      <protection locked="0"/>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6" fillId="36" borderId="19" xfId="0" applyFont="1" applyFill="1" applyBorder="1" applyAlignment="1" applyProtection="1">
      <alignment horizontal="center" vertical="center" wrapText="1"/>
      <protection/>
    </xf>
    <xf numFmtId="0" fontId="56" fillId="36" borderId="85" xfId="0" applyFont="1" applyFill="1" applyBorder="1" applyAlignment="1" applyProtection="1">
      <alignment horizontal="center" vertical="center" wrapText="1"/>
      <protection/>
    </xf>
    <xf numFmtId="0" fontId="56" fillId="36" borderId="86" xfId="0" applyFont="1" applyFill="1" applyBorder="1" applyAlignment="1" applyProtection="1">
      <alignment horizontal="center" vertical="center" wrapText="1"/>
      <protection/>
    </xf>
    <xf numFmtId="0" fontId="2" fillId="30" borderId="90" xfId="0" applyFont="1" applyFill="1" applyBorder="1" applyAlignment="1" applyProtection="1">
      <alignment horizontal="left" vertical="center" indent="1"/>
      <protection locked="0"/>
    </xf>
    <xf numFmtId="0" fontId="2" fillId="30" borderId="15" xfId="0" applyFont="1" applyFill="1" applyBorder="1" applyAlignment="1" applyProtection="1">
      <alignment horizontal="left" vertical="center" wrapText="1" indent="1"/>
      <protection locked="0"/>
    </xf>
    <xf numFmtId="0" fontId="2" fillId="30" borderId="15" xfId="0" applyFont="1" applyFill="1" applyBorder="1" applyAlignment="1" applyProtection="1">
      <alignment horizontal="left" vertical="center" indent="1"/>
      <protection locked="0"/>
    </xf>
    <xf numFmtId="14" fontId="2" fillId="30" borderId="33" xfId="0" applyNumberFormat="1" applyFont="1" applyFill="1" applyBorder="1" applyAlignment="1" applyProtection="1">
      <alignment horizontal="left" vertical="center" indent="1"/>
      <protection locked="0"/>
    </xf>
    <xf numFmtId="14" fontId="2" fillId="30" borderId="34" xfId="0" applyNumberFormat="1" applyFont="1" applyFill="1" applyBorder="1" applyAlignment="1" applyProtection="1">
      <alignment horizontal="left" vertical="center" indent="1"/>
      <protection locked="0"/>
    </xf>
    <xf numFmtId="0" fontId="5" fillId="34" borderId="30" xfId="53" applyFont="1" applyFill="1" applyBorder="1" applyAlignment="1" applyProtection="1">
      <alignment horizontal="center" vertical="center" wrapText="1"/>
      <protection/>
    </xf>
    <xf numFmtId="0" fontId="5" fillId="34" borderId="37" xfId="53" applyFont="1" applyFill="1" applyBorder="1" applyAlignment="1" applyProtection="1">
      <alignment horizontal="center" vertical="center" wrapText="1"/>
      <protection/>
    </xf>
    <xf numFmtId="0" fontId="5" fillId="34" borderId="72" xfId="53" applyFont="1" applyFill="1" applyBorder="1" applyAlignment="1" applyProtection="1">
      <alignment horizontal="center" vertical="center" wrapText="1"/>
      <protection/>
    </xf>
    <xf numFmtId="0" fontId="8" fillId="34" borderId="15" xfId="52" applyFont="1" applyFill="1" applyBorder="1" applyAlignment="1" applyProtection="1">
      <alignment horizontal="left" vertical="center" indent="1"/>
      <protection/>
    </xf>
    <xf numFmtId="0" fontId="56" fillId="36" borderId="0" xfId="52" applyFont="1" applyFill="1" applyBorder="1" applyAlignment="1" applyProtection="1">
      <alignment horizontal="center" vertical="center"/>
      <protection/>
    </xf>
    <xf numFmtId="0" fontId="5" fillId="34" borderId="43" xfId="53" applyFont="1" applyFill="1" applyBorder="1" applyAlignment="1" applyProtection="1">
      <alignment horizontal="center" vertical="center" wrapText="1"/>
      <protection/>
    </xf>
    <xf numFmtId="0" fontId="5" fillId="34" borderId="52" xfId="53" applyFont="1" applyFill="1" applyBorder="1" applyAlignment="1" applyProtection="1">
      <alignment horizontal="center" vertical="center" wrapText="1"/>
      <protection/>
    </xf>
    <xf numFmtId="0" fontId="5" fillId="34" borderId="91" xfId="53" applyFont="1" applyFill="1" applyBorder="1" applyAlignment="1" applyProtection="1">
      <alignment horizontal="center" vertical="center" wrapText="1"/>
      <protection/>
    </xf>
    <xf numFmtId="0" fontId="9" fillId="34" borderId="33" xfId="52" applyFont="1" applyFill="1" applyBorder="1" applyAlignment="1" applyProtection="1">
      <alignment horizontal="center" vertical="center"/>
      <protection/>
    </xf>
    <xf numFmtId="0" fontId="9" fillId="34" borderId="34" xfId="52" applyFont="1" applyFill="1" applyBorder="1" applyAlignment="1" applyProtection="1">
      <alignment horizontal="center" vertical="center"/>
      <protection/>
    </xf>
    <xf numFmtId="167" fontId="9" fillId="34" borderId="33" xfId="52" applyNumberFormat="1" applyFont="1" applyFill="1" applyBorder="1" applyAlignment="1" applyProtection="1">
      <alignment horizontal="center" vertical="center"/>
      <protection/>
    </xf>
    <xf numFmtId="167" fontId="9" fillId="34" borderId="34" xfId="52" applyNumberFormat="1" applyFont="1" applyFill="1" applyBorder="1" applyAlignment="1" applyProtection="1">
      <alignment horizontal="center" vertical="center"/>
      <protection/>
    </xf>
    <xf numFmtId="0" fontId="10" fillId="34" borderId="92" xfId="57" applyFont="1" applyFill="1" applyBorder="1" applyAlignment="1" applyProtection="1">
      <alignment horizontal="left" vertical="center" wrapText="1"/>
      <protection/>
    </xf>
    <xf numFmtId="0" fontId="58" fillId="38" borderId="93" xfId="50" applyFont="1" applyFill="1" applyBorder="1" applyAlignment="1">
      <alignment horizontal="center" vertical="center" wrapText="1"/>
      <protection/>
    </xf>
    <xf numFmtId="0" fontId="58" fillId="38" borderId="94" xfId="50" applyFont="1" applyFill="1" applyBorder="1" applyAlignment="1">
      <alignment horizontal="center" vertical="center" wrapText="1"/>
      <protection/>
    </xf>
    <xf numFmtId="0" fontId="58" fillId="38" borderId="95" xfId="50" applyFont="1" applyFill="1" applyBorder="1" applyAlignment="1">
      <alignment horizontal="center" vertical="center" wrapText="1"/>
      <protection/>
    </xf>
    <xf numFmtId="0" fontId="7" fillId="0" borderId="0" xfId="49">
      <alignment/>
      <protection/>
    </xf>
    <xf numFmtId="0" fontId="9" fillId="0" borderId="0" xfId="50" applyFont="1" applyAlignment="1">
      <alignment horizontal="center" vertical="center" wrapText="1"/>
      <protection/>
    </xf>
    <xf numFmtId="4" fontId="9" fillId="0" borderId="0" xfId="50" applyNumberFormat="1" applyFont="1" applyAlignment="1">
      <alignment horizontal="center" vertical="center" wrapText="1"/>
      <protection/>
    </xf>
    <xf numFmtId="0" fontId="2" fillId="0" borderId="0" xfId="50" applyAlignment="1">
      <alignment vertical="center" wrapText="1"/>
      <protection/>
    </xf>
    <xf numFmtId="4" fontId="2" fillId="0" borderId="0" xfId="50" applyNumberFormat="1" applyAlignment="1">
      <alignment vertical="center"/>
      <protection/>
    </xf>
    <xf numFmtId="0" fontId="2" fillId="0" borderId="0" xfId="50" applyAlignment="1">
      <alignment vertical="center"/>
      <protection/>
    </xf>
    <xf numFmtId="0" fontId="2" fillId="0" borderId="0" xfId="50" applyAlignment="1">
      <alignment wrapText="1"/>
      <protection/>
    </xf>
    <xf numFmtId="4" fontId="2" fillId="0" borderId="0" xfId="50" applyNumberFormat="1">
      <alignment/>
      <protection/>
    </xf>
    <xf numFmtId="0" fontId="2" fillId="0" borderId="0" xfId="50">
      <alignment/>
      <protection/>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3 3" xfId="49"/>
    <cellStyle name="Normal 4 2" xfId="50"/>
    <cellStyle name="Normal_PAGE24" xfId="51"/>
    <cellStyle name="Normal_PAGE27" xfId="52"/>
    <cellStyle name="Normal_PAGE28" xfId="53"/>
    <cellStyle name="Normal_PAGE29" xfId="54"/>
    <cellStyle name="Normal_PAGE30" xfId="55"/>
    <cellStyle name="Normal_PAGE31" xfId="56"/>
    <cellStyle name="Normal_PAGE32" xfId="57"/>
    <cellStyle name="Normal_PAGE33" xfId="58"/>
    <cellStyle name="Note" xfId="59"/>
    <cellStyle name="Percent" xfId="60"/>
    <cellStyle name="Satisfaisant" xfId="61"/>
    <cellStyle name="Sortie" xfId="62"/>
    <cellStyle name="TableStyleLight1" xfId="63"/>
    <cellStyle name="Texte explicatif" xfId="64"/>
    <cellStyle name="Titre" xfId="65"/>
    <cellStyle name="Titre 1" xfId="66"/>
    <cellStyle name="Titre 2" xfId="67"/>
    <cellStyle name="Titre 3" xfId="68"/>
    <cellStyle name="Titre 4" xfId="69"/>
    <cellStyle name="Total" xfId="70"/>
    <cellStyle name="Vérification" xfId="71"/>
  </cellStyles>
  <dxfs count="4">
    <dxf>
      <font>
        <b/>
        <i val="0"/>
        <color rgb="FF00B050"/>
      </font>
    </dxf>
    <dxf>
      <font>
        <b/>
        <i val="0"/>
        <color rgb="FFFF0000"/>
      </font>
    </dxf>
    <dxf>
      <font>
        <b/>
        <i val="0"/>
        <color rgb="FFFF0000"/>
      </font>
      <border/>
    </dxf>
    <dxf>
      <font>
        <b/>
        <i val="0"/>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304800</xdr:colOff>
      <xdr:row>29</xdr:row>
      <xdr:rowOff>114300</xdr:rowOff>
    </xdr:from>
    <xdr:to>
      <xdr:col>2</xdr:col>
      <xdr:colOff>200025</xdr:colOff>
      <xdr:row>30</xdr:row>
      <xdr:rowOff>161925</xdr:rowOff>
    </xdr:to>
    <xdr:pic macro="[0]!AddFinessET">
      <xdr:nvPicPr>
        <xdr:cNvPr id="1" name="Image 2"/>
        <xdr:cNvPicPr preferRelativeResize="1">
          <a:picLocks noChangeAspect="1"/>
        </xdr:cNvPicPr>
      </xdr:nvPicPr>
      <xdr:blipFill>
        <a:blip r:embed="rId1"/>
        <a:stretch>
          <a:fillRect/>
        </a:stretch>
      </xdr:blipFill>
      <xdr:spPr>
        <a:xfrm>
          <a:off x="304800" y="6648450"/>
          <a:ext cx="219075" cy="238125"/>
        </a:xfrm>
        <a:prstGeom prst="rect">
          <a:avLst/>
        </a:prstGeom>
        <a:noFill/>
        <a:ln w="9525" cmpd="sng">
          <a:noFill/>
        </a:ln>
      </xdr:spPr>
    </xdr:pic>
    <xdr:clientData/>
  </xdr:twoCellAnchor>
  <xdr:twoCellAnchor editAs="oneCell">
    <xdr:from>
      <xdr:col>2</xdr:col>
      <xdr:colOff>276225</xdr:colOff>
      <xdr:row>29</xdr:row>
      <xdr:rowOff>114300</xdr:rowOff>
    </xdr:from>
    <xdr:to>
      <xdr:col>2</xdr:col>
      <xdr:colOff>495300</xdr:colOff>
      <xdr:row>30</xdr:row>
      <xdr:rowOff>171450</xdr:rowOff>
    </xdr:to>
    <xdr:pic macro="[0]!ModifyFinessET">
      <xdr:nvPicPr>
        <xdr:cNvPr id="2" name="Image 3"/>
        <xdr:cNvPicPr preferRelativeResize="1">
          <a:picLocks noChangeAspect="1"/>
        </xdr:cNvPicPr>
      </xdr:nvPicPr>
      <xdr:blipFill>
        <a:blip r:embed="rId2"/>
        <a:stretch>
          <a:fillRect/>
        </a:stretch>
      </xdr:blipFill>
      <xdr:spPr>
        <a:xfrm>
          <a:off x="600075" y="6648450"/>
          <a:ext cx="219075" cy="247650"/>
        </a:xfrm>
        <a:prstGeom prst="rect">
          <a:avLst/>
        </a:prstGeom>
        <a:noFill/>
        <a:ln w="9525" cmpd="sng">
          <a:noFill/>
        </a:ln>
      </xdr:spPr>
    </xdr:pic>
    <xdr:clientData/>
  </xdr:twoCellAnchor>
  <xdr:twoCellAnchor editAs="oneCell">
    <xdr:from>
      <xdr:col>2</xdr:col>
      <xdr:colOff>542925</xdr:colOff>
      <xdr:row>29</xdr:row>
      <xdr:rowOff>104775</xdr:rowOff>
    </xdr:from>
    <xdr:to>
      <xdr:col>2</xdr:col>
      <xdr:colOff>762000</xdr:colOff>
      <xdr:row>30</xdr:row>
      <xdr:rowOff>161925</xdr:rowOff>
    </xdr:to>
    <xdr:pic macro="[0]!DeleteFinessET">
      <xdr:nvPicPr>
        <xdr:cNvPr id="3" name="Image 4"/>
        <xdr:cNvPicPr preferRelativeResize="1">
          <a:picLocks noChangeAspect="1"/>
        </xdr:cNvPicPr>
      </xdr:nvPicPr>
      <xdr:blipFill>
        <a:blip r:embed="rId3"/>
        <a:stretch>
          <a:fillRect/>
        </a:stretch>
      </xdr:blipFill>
      <xdr:spPr>
        <a:xfrm>
          <a:off x="866775" y="6638925"/>
          <a:ext cx="219075" cy="247650"/>
        </a:xfrm>
        <a:prstGeom prst="rect">
          <a:avLst/>
        </a:prstGeom>
        <a:noFill/>
        <a:ln w="9525" cmpd="sng">
          <a:noFill/>
        </a:ln>
      </xdr:spPr>
    </xdr:pic>
    <xdr:clientData/>
  </xdr:twoCellAnchor>
</xdr:wsDr>
</file>

<file path=xl/tables/table1.xml><?xml version="1.0" encoding="utf-8"?>
<table xmlns="http://schemas.openxmlformats.org/spreadsheetml/2006/main" id="1" name="Tableau2" displayName="Tableau2" ref="A2:E650" comment="" totalsRowShown="0">
  <autoFilter ref="A2:E650"/>
  <tableColumns count="5">
    <tableColumn id="1" name="Item"/>
    <tableColumn id="2" name="Valeur Gestionnaire"/>
    <tableColumn id="3" name="Référence"/>
    <tableColumn id="4" name="Valeur Cadre"/>
    <tableColumn id="5" name="Avi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dimension ref="A1:C2"/>
  <sheetViews>
    <sheetView zoomScalePageLayoutView="0" workbookViewId="0" topLeftCell="A1">
      <selection activeCell="B16" sqref="B16"/>
    </sheetView>
  </sheetViews>
  <sheetFormatPr defaultColWidth="11.421875" defaultRowHeight="15"/>
  <cols>
    <col min="1" max="1" width="29.57421875" style="0" bestFit="1" customWidth="1"/>
  </cols>
  <sheetData>
    <row r="1" spans="1:3" ht="14.25">
      <c r="A1" t="s">
        <v>0</v>
      </c>
      <c r="B1" s="302">
        <f>'Page de garde'!$A$4</f>
        <v>0</v>
      </c>
      <c r="C1" s="1"/>
    </row>
    <row r="2" spans="1:2" ht="14.25">
      <c r="A2" t="s">
        <v>161</v>
      </c>
      <c r="B2" s="302">
        <f>'Page de garde'!D17</f>
        <v>0</v>
      </c>
    </row>
  </sheetData>
  <sheetProtection password="EAD6" sheet="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Feuil2">
    <tabColor rgb="FF92D050"/>
  </sheetPr>
  <dimension ref="A1:M40"/>
  <sheetViews>
    <sheetView showGridLines="0" zoomScalePageLayoutView="0" workbookViewId="0" topLeftCell="A1">
      <selection activeCell="B1" sqref="B1"/>
    </sheetView>
  </sheetViews>
  <sheetFormatPr defaultColWidth="11.421875" defaultRowHeight="15"/>
  <cols>
    <col min="1" max="1" width="2.00390625" style="0" customWidth="1"/>
    <col min="2" max="2" width="2.7109375" style="328" customWidth="1"/>
    <col min="12" max="12" width="47.28125" style="0" customWidth="1"/>
    <col min="13" max="13" width="2.8515625" style="0" customWidth="1"/>
  </cols>
  <sheetData>
    <row r="1" spans="1:13" ht="15" thickBot="1">
      <c r="A1" s="303"/>
      <c r="B1" s="304" t="s">
        <v>194</v>
      </c>
      <c r="C1" s="305"/>
      <c r="D1" s="305"/>
      <c r="E1" s="305"/>
      <c r="F1" s="305"/>
      <c r="G1" s="305"/>
      <c r="H1" s="305"/>
      <c r="I1" s="305"/>
      <c r="J1" s="305"/>
      <c r="K1" s="305"/>
      <c r="L1" s="305"/>
      <c r="M1" s="306"/>
    </row>
    <row r="2" spans="1:13" ht="38.25" customHeight="1" thickBot="1">
      <c r="A2" s="307"/>
      <c r="B2" s="367" t="s">
        <v>174</v>
      </c>
      <c r="C2" s="368"/>
      <c r="D2" s="368"/>
      <c r="E2" s="368"/>
      <c r="F2" s="368"/>
      <c r="G2" s="368"/>
      <c r="H2" s="368"/>
      <c r="I2" s="368"/>
      <c r="J2" s="368"/>
      <c r="K2" s="368"/>
      <c r="L2" s="369"/>
      <c r="M2" s="308"/>
    </row>
    <row r="3" spans="1:13" ht="15" thickBot="1">
      <c r="A3" s="307"/>
      <c r="B3" s="309"/>
      <c r="C3" s="310"/>
      <c r="D3" s="310"/>
      <c r="E3" s="310"/>
      <c r="F3" s="310"/>
      <c r="G3" s="310"/>
      <c r="H3" s="310"/>
      <c r="I3" s="310"/>
      <c r="J3" s="310"/>
      <c r="K3" s="310"/>
      <c r="L3" s="310"/>
      <c r="M3" s="308"/>
    </row>
    <row r="4" spans="1:13" ht="58.5" customHeight="1" thickBot="1">
      <c r="A4" s="307"/>
      <c r="B4" s="309"/>
      <c r="C4" s="372" t="s">
        <v>175</v>
      </c>
      <c r="D4" s="373"/>
      <c r="E4" s="373"/>
      <c r="F4" s="373"/>
      <c r="G4" s="373"/>
      <c r="H4" s="373"/>
      <c r="I4" s="373"/>
      <c r="J4" s="373"/>
      <c r="K4" s="373"/>
      <c r="L4" s="374"/>
      <c r="M4" s="308"/>
    </row>
    <row r="5" spans="1:13" ht="14.25">
      <c r="A5" s="307"/>
      <c r="B5" s="309"/>
      <c r="C5" s="310"/>
      <c r="D5" s="310"/>
      <c r="E5" s="310"/>
      <c r="F5" s="310"/>
      <c r="G5" s="310"/>
      <c r="H5" s="310"/>
      <c r="I5" s="310"/>
      <c r="J5" s="310"/>
      <c r="K5" s="310"/>
      <c r="L5" s="310"/>
      <c r="M5" s="308"/>
    </row>
    <row r="6" spans="1:13" ht="39.75" customHeight="1">
      <c r="A6" s="307"/>
      <c r="B6" s="309"/>
      <c r="C6" s="370" t="s">
        <v>178</v>
      </c>
      <c r="D6" s="370"/>
      <c r="E6" s="370"/>
      <c r="F6" s="370"/>
      <c r="G6" s="370"/>
      <c r="H6" s="370"/>
      <c r="I6" s="370"/>
      <c r="J6" s="370"/>
      <c r="K6" s="370"/>
      <c r="L6" s="370"/>
      <c r="M6" s="308"/>
    </row>
    <row r="7" spans="1:13" ht="30" customHeight="1">
      <c r="A7" s="307"/>
      <c r="B7" s="309"/>
      <c r="C7" s="370" t="s">
        <v>176</v>
      </c>
      <c r="D7" s="370"/>
      <c r="E7" s="370"/>
      <c r="F7" s="370"/>
      <c r="G7" s="370"/>
      <c r="H7" s="370"/>
      <c r="I7" s="370"/>
      <c r="J7" s="370"/>
      <c r="K7" s="370"/>
      <c r="L7" s="370"/>
      <c r="M7" s="308"/>
    </row>
    <row r="8" spans="1:13" ht="77.25" customHeight="1">
      <c r="A8" s="307"/>
      <c r="B8" s="309"/>
      <c r="C8" s="371" t="s">
        <v>177</v>
      </c>
      <c r="D8" s="371"/>
      <c r="E8" s="371"/>
      <c r="F8" s="371"/>
      <c r="G8" s="371"/>
      <c r="H8" s="371"/>
      <c r="I8" s="371"/>
      <c r="J8" s="371"/>
      <c r="K8" s="371"/>
      <c r="L8" s="371"/>
      <c r="M8" s="308"/>
    </row>
    <row r="9" spans="1:13" ht="14.25">
      <c r="A9" s="307"/>
      <c r="B9" s="309"/>
      <c r="C9" s="314"/>
      <c r="D9" s="314"/>
      <c r="E9" s="314"/>
      <c r="F9" s="314"/>
      <c r="G9" s="314"/>
      <c r="H9" s="314"/>
      <c r="I9" s="314"/>
      <c r="J9" s="314"/>
      <c r="K9" s="314"/>
      <c r="L9" s="314"/>
      <c r="M9" s="308"/>
    </row>
    <row r="10" spans="1:13" ht="14.25">
      <c r="A10" s="307"/>
      <c r="B10" s="309"/>
      <c r="C10" s="366" t="s">
        <v>179</v>
      </c>
      <c r="D10" s="366"/>
      <c r="E10" s="366"/>
      <c r="F10" s="366"/>
      <c r="G10" s="366"/>
      <c r="H10" s="366"/>
      <c r="I10" s="366"/>
      <c r="J10" s="314"/>
      <c r="K10" s="314"/>
      <c r="L10" s="314"/>
      <c r="M10" s="308"/>
    </row>
    <row r="11" spans="1:13" ht="14.25">
      <c r="A11" s="307"/>
      <c r="B11" s="309"/>
      <c r="C11" s="315"/>
      <c r="D11" s="315"/>
      <c r="E11" s="315"/>
      <c r="F11" s="315"/>
      <c r="G11" s="315"/>
      <c r="H11" s="315"/>
      <c r="I11" s="315"/>
      <c r="J11" s="315"/>
      <c r="K11" s="315"/>
      <c r="L11" s="315"/>
      <c r="M11" s="308"/>
    </row>
    <row r="12" spans="1:13" ht="34.5" customHeight="1">
      <c r="A12" s="307"/>
      <c r="B12" s="309"/>
      <c r="C12" s="362" t="s">
        <v>180</v>
      </c>
      <c r="D12" s="362"/>
      <c r="E12" s="362"/>
      <c r="F12" s="362"/>
      <c r="G12" s="362"/>
      <c r="H12" s="362"/>
      <c r="I12" s="362"/>
      <c r="J12" s="362"/>
      <c r="K12" s="362"/>
      <c r="L12" s="362"/>
      <c r="M12" s="308"/>
    </row>
    <row r="13" spans="1:13" ht="21.75" customHeight="1">
      <c r="A13" s="307"/>
      <c r="B13" s="309"/>
      <c r="C13" s="316" t="s">
        <v>162</v>
      </c>
      <c r="D13" s="317"/>
      <c r="E13" s="317"/>
      <c r="F13" s="317"/>
      <c r="G13" s="317"/>
      <c r="H13" s="317"/>
      <c r="I13" s="317"/>
      <c r="J13" s="317"/>
      <c r="K13" s="317"/>
      <c r="L13" s="317"/>
      <c r="M13" s="308"/>
    </row>
    <row r="14" spans="1:13" ht="30" customHeight="1">
      <c r="A14" s="307"/>
      <c r="B14" s="309"/>
      <c r="C14" s="362" t="s">
        <v>192</v>
      </c>
      <c r="D14" s="362"/>
      <c r="E14" s="362"/>
      <c r="F14" s="362"/>
      <c r="G14" s="362"/>
      <c r="H14" s="362"/>
      <c r="I14" s="362"/>
      <c r="J14" s="362"/>
      <c r="K14" s="362"/>
      <c r="L14" s="362"/>
      <c r="M14" s="308"/>
    </row>
    <row r="15" spans="1:13" ht="14.25">
      <c r="A15" s="307"/>
      <c r="B15" s="309"/>
      <c r="C15" s="362"/>
      <c r="D15" s="362"/>
      <c r="E15" s="362"/>
      <c r="F15" s="362"/>
      <c r="G15" s="362"/>
      <c r="H15" s="362"/>
      <c r="I15" s="362"/>
      <c r="J15" s="362"/>
      <c r="K15" s="362"/>
      <c r="L15" s="362"/>
      <c r="M15" s="308"/>
    </row>
    <row r="16" spans="1:13" ht="14.25">
      <c r="A16" s="307"/>
      <c r="B16" s="309"/>
      <c r="C16" s="363" t="s">
        <v>193</v>
      </c>
      <c r="D16" s="363"/>
      <c r="E16" s="363"/>
      <c r="F16" s="363"/>
      <c r="G16" s="363"/>
      <c r="H16" s="363"/>
      <c r="I16" s="363"/>
      <c r="J16" s="363"/>
      <c r="K16" s="363"/>
      <c r="L16" s="363"/>
      <c r="M16" s="308"/>
    </row>
    <row r="17" spans="1:13" ht="14.25">
      <c r="A17" s="307"/>
      <c r="B17" s="309"/>
      <c r="C17" s="316" t="s">
        <v>163</v>
      </c>
      <c r="D17" s="316"/>
      <c r="E17" s="316"/>
      <c r="F17" s="316"/>
      <c r="G17" s="316"/>
      <c r="H17" s="316"/>
      <c r="I17" s="316"/>
      <c r="J17" s="316"/>
      <c r="K17" s="316"/>
      <c r="L17" s="316"/>
      <c r="M17" s="308"/>
    </row>
    <row r="18" spans="1:13" ht="14.25">
      <c r="A18" s="307"/>
      <c r="B18" s="309"/>
      <c r="C18" s="318" t="s">
        <v>181</v>
      </c>
      <c r="D18" s="316"/>
      <c r="E18" s="316"/>
      <c r="F18" s="316"/>
      <c r="G18" s="316"/>
      <c r="H18" s="316"/>
      <c r="I18" s="316"/>
      <c r="J18" s="316"/>
      <c r="K18" s="316"/>
      <c r="L18" s="316"/>
      <c r="M18" s="308"/>
    </row>
    <row r="19" spans="1:13" ht="14.25">
      <c r="A19" s="307"/>
      <c r="B19" s="309"/>
      <c r="C19" s="318" t="s">
        <v>164</v>
      </c>
      <c r="D19" s="316"/>
      <c r="E19" s="316"/>
      <c r="F19" s="316"/>
      <c r="G19" s="316"/>
      <c r="H19" s="316"/>
      <c r="I19" s="316"/>
      <c r="J19" s="316"/>
      <c r="K19" s="316"/>
      <c r="L19" s="316"/>
      <c r="M19" s="308"/>
    </row>
    <row r="20" spans="1:13" ht="14.25">
      <c r="A20" s="307"/>
      <c r="B20" s="309"/>
      <c r="C20" s="364" t="s">
        <v>184</v>
      </c>
      <c r="D20" s="364"/>
      <c r="E20" s="364"/>
      <c r="F20" s="364"/>
      <c r="G20" s="364"/>
      <c r="H20" s="364"/>
      <c r="I20" s="364"/>
      <c r="J20" s="364"/>
      <c r="K20" s="364"/>
      <c r="L20" s="364"/>
      <c r="M20" s="308"/>
    </row>
    <row r="21" spans="1:13" ht="14.25">
      <c r="A21" s="307"/>
      <c r="B21" s="309"/>
      <c r="C21" s="316" t="s">
        <v>165</v>
      </c>
      <c r="D21" s="316"/>
      <c r="E21" s="316"/>
      <c r="F21" s="316"/>
      <c r="G21" s="316"/>
      <c r="H21" s="316"/>
      <c r="I21" s="316"/>
      <c r="J21" s="316"/>
      <c r="K21" s="316"/>
      <c r="L21" s="316"/>
      <c r="M21" s="308"/>
    </row>
    <row r="22" spans="1:13" ht="14.25">
      <c r="A22" s="307"/>
      <c r="B22" s="309"/>
      <c r="C22" s="318" t="s">
        <v>182</v>
      </c>
      <c r="D22" s="316"/>
      <c r="E22" s="316"/>
      <c r="F22" s="316"/>
      <c r="G22" s="316"/>
      <c r="H22" s="316"/>
      <c r="I22" s="316"/>
      <c r="J22" s="316"/>
      <c r="K22" s="316"/>
      <c r="L22" s="316"/>
      <c r="M22" s="308"/>
    </row>
    <row r="23" spans="1:13" ht="14.25">
      <c r="A23" s="307"/>
      <c r="B23" s="309"/>
      <c r="C23" s="318" t="s">
        <v>183</v>
      </c>
      <c r="D23" s="316"/>
      <c r="E23" s="316"/>
      <c r="F23" s="316"/>
      <c r="G23" s="316"/>
      <c r="H23" s="316"/>
      <c r="I23" s="316"/>
      <c r="J23" s="316"/>
      <c r="K23" s="316"/>
      <c r="L23" s="316"/>
      <c r="M23" s="308"/>
    </row>
    <row r="24" spans="1:13" ht="14.25">
      <c r="A24" s="307"/>
      <c r="B24" s="309"/>
      <c r="C24" s="318" t="s">
        <v>185</v>
      </c>
      <c r="D24" s="316"/>
      <c r="E24" s="316"/>
      <c r="F24" s="316"/>
      <c r="G24" s="316"/>
      <c r="H24" s="316"/>
      <c r="I24" s="316"/>
      <c r="J24" s="316"/>
      <c r="K24" s="316"/>
      <c r="L24" s="316"/>
      <c r="M24" s="308"/>
    </row>
    <row r="25" spans="1:13" ht="14.25">
      <c r="A25" s="307"/>
      <c r="B25" s="309"/>
      <c r="C25" s="316" t="s">
        <v>166</v>
      </c>
      <c r="D25" s="316"/>
      <c r="E25" s="316"/>
      <c r="F25" s="316"/>
      <c r="G25" s="316"/>
      <c r="H25" s="316"/>
      <c r="I25" s="316"/>
      <c r="J25" s="316"/>
      <c r="K25" s="316"/>
      <c r="L25" s="316"/>
      <c r="M25" s="308"/>
    </row>
    <row r="26" spans="1:13" ht="14.25">
      <c r="A26" s="307"/>
      <c r="B26" s="309"/>
      <c r="C26" s="316"/>
      <c r="D26" s="316"/>
      <c r="E26" s="316"/>
      <c r="F26" s="316"/>
      <c r="G26" s="316"/>
      <c r="H26" s="316"/>
      <c r="I26" s="316"/>
      <c r="J26" s="316"/>
      <c r="K26" s="316"/>
      <c r="L26" s="316"/>
      <c r="M26" s="308"/>
    </row>
    <row r="27" spans="1:13" ht="14.25">
      <c r="A27" s="307"/>
      <c r="B27" s="309"/>
      <c r="C27" s="311" t="s">
        <v>189</v>
      </c>
      <c r="D27" s="312"/>
      <c r="E27" s="312"/>
      <c r="F27" s="312"/>
      <c r="G27" s="312"/>
      <c r="H27" s="313"/>
      <c r="I27" s="313"/>
      <c r="J27" s="313"/>
      <c r="K27" s="313"/>
      <c r="L27" s="313"/>
      <c r="M27" s="308"/>
    </row>
    <row r="28" spans="1:13" ht="40.5" customHeight="1">
      <c r="A28" s="307"/>
      <c r="B28" s="309"/>
      <c r="C28" s="365" t="s">
        <v>186</v>
      </c>
      <c r="D28" s="365"/>
      <c r="E28" s="365"/>
      <c r="F28" s="365"/>
      <c r="G28" s="365"/>
      <c r="H28" s="365"/>
      <c r="I28" s="365"/>
      <c r="J28" s="365"/>
      <c r="K28" s="365"/>
      <c r="L28" s="365"/>
      <c r="M28" s="308"/>
    </row>
    <row r="29" spans="1:13" ht="15" customHeight="1">
      <c r="A29" s="307"/>
      <c r="B29" s="309"/>
      <c r="C29" s="319" t="s">
        <v>167</v>
      </c>
      <c r="D29" s="320"/>
      <c r="E29" s="320"/>
      <c r="F29" s="320"/>
      <c r="G29" s="320"/>
      <c r="H29" s="320"/>
      <c r="I29" s="320"/>
      <c r="J29" s="320"/>
      <c r="K29" s="320"/>
      <c r="L29" s="320"/>
      <c r="M29" s="308"/>
    </row>
    <row r="30" spans="1:13" ht="14.25">
      <c r="A30" s="307"/>
      <c r="B30" s="309"/>
      <c r="C30" s="321" t="s">
        <v>168</v>
      </c>
      <c r="D30" s="313"/>
      <c r="E30" s="313"/>
      <c r="F30" s="313"/>
      <c r="G30" s="313"/>
      <c r="H30" s="313"/>
      <c r="I30" s="313"/>
      <c r="J30" s="313"/>
      <c r="K30" s="313"/>
      <c r="L30" s="313"/>
      <c r="M30" s="308"/>
    </row>
    <row r="31" spans="1:13" ht="25.5" customHeight="1">
      <c r="A31" s="307"/>
      <c r="B31" s="309"/>
      <c r="C31" s="359" t="s">
        <v>169</v>
      </c>
      <c r="D31" s="359"/>
      <c r="E31" s="359"/>
      <c r="F31" s="359"/>
      <c r="G31" s="359"/>
      <c r="H31" s="359"/>
      <c r="I31" s="359"/>
      <c r="J31" s="359"/>
      <c r="K31" s="359"/>
      <c r="L31" s="359"/>
      <c r="M31" s="308"/>
    </row>
    <row r="32" spans="1:13" ht="15" customHeight="1">
      <c r="A32" s="307"/>
      <c r="B32" s="309"/>
      <c r="C32" s="321" t="s">
        <v>170</v>
      </c>
      <c r="D32" s="322"/>
      <c r="E32" s="322"/>
      <c r="F32" s="322"/>
      <c r="G32" s="322"/>
      <c r="H32" s="322"/>
      <c r="I32" s="322"/>
      <c r="J32" s="322"/>
      <c r="K32" s="322"/>
      <c r="L32" s="322"/>
      <c r="M32" s="308"/>
    </row>
    <row r="33" spans="1:13" ht="14.25">
      <c r="A33" s="307"/>
      <c r="B33" s="309"/>
      <c r="C33" s="321" t="s">
        <v>187</v>
      </c>
      <c r="D33" s="319"/>
      <c r="E33" s="319"/>
      <c r="F33" s="313"/>
      <c r="G33" s="313"/>
      <c r="H33" s="313"/>
      <c r="I33" s="313"/>
      <c r="J33" s="313"/>
      <c r="K33" s="313"/>
      <c r="L33" s="313"/>
      <c r="M33" s="308"/>
    </row>
    <row r="34" spans="1:13" ht="14.25">
      <c r="A34" s="307"/>
      <c r="B34" s="309"/>
      <c r="C34" s="321" t="s">
        <v>188</v>
      </c>
      <c r="D34" s="319"/>
      <c r="E34" s="319"/>
      <c r="F34" s="313"/>
      <c r="G34" s="313"/>
      <c r="H34" s="313"/>
      <c r="I34" s="313"/>
      <c r="J34" s="313"/>
      <c r="K34" s="313"/>
      <c r="L34" s="313"/>
      <c r="M34" s="308"/>
    </row>
    <row r="35" spans="1:13" ht="14.25">
      <c r="A35" s="307"/>
      <c r="B35" s="309"/>
      <c r="C35" s="323" t="s">
        <v>171</v>
      </c>
      <c r="D35" s="319"/>
      <c r="E35" s="319"/>
      <c r="F35" s="313"/>
      <c r="G35" s="313"/>
      <c r="H35" s="313"/>
      <c r="I35" s="313"/>
      <c r="J35" s="313"/>
      <c r="K35" s="313"/>
      <c r="L35" s="313"/>
      <c r="M35" s="308"/>
    </row>
    <row r="36" spans="1:13" ht="28.5" customHeight="1">
      <c r="A36" s="307"/>
      <c r="B36" s="309"/>
      <c r="C36" s="359" t="s">
        <v>172</v>
      </c>
      <c r="D36" s="359"/>
      <c r="E36" s="359"/>
      <c r="F36" s="359"/>
      <c r="G36" s="359"/>
      <c r="H36" s="359"/>
      <c r="I36" s="359"/>
      <c r="J36" s="359"/>
      <c r="K36" s="359"/>
      <c r="L36" s="359"/>
      <c r="M36" s="308"/>
    </row>
    <row r="37" spans="1:13" ht="28.5" customHeight="1">
      <c r="A37" s="307"/>
      <c r="B37" s="309"/>
      <c r="C37" s="360" t="s">
        <v>173</v>
      </c>
      <c r="D37" s="360"/>
      <c r="E37" s="360"/>
      <c r="F37" s="360"/>
      <c r="G37" s="360"/>
      <c r="H37" s="360"/>
      <c r="I37" s="360"/>
      <c r="J37" s="360"/>
      <c r="K37" s="360"/>
      <c r="L37" s="360"/>
      <c r="M37" s="308"/>
    </row>
    <row r="38" spans="1:13" ht="14.25">
      <c r="A38" s="307"/>
      <c r="B38" s="309"/>
      <c r="C38" s="361"/>
      <c r="D38" s="361"/>
      <c r="E38" s="361"/>
      <c r="F38" s="361"/>
      <c r="G38" s="361"/>
      <c r="H38" s="361"/>
      <c r="I38" s="361"/>
      <c r="J38" s="361"/>
      <c r="K38" s="361"/>
      <c r="L38" s="361"/>
      <c r="M38" s="308"/>
    </row>
    <row r="39" spans="1:13" ht="14.25">
      <c r="A39" s="307"/>
      <c r="B39" s="309"/>
      <c r="C39" s="321"/>
      <c r="D39" s="319"/>
      <c r="E39" s="319"/>
      <c r="F39" s="313"/>
      <c r="G39" s="313"/>
      <c r="H39" s="313"/>
      <c r="I39" s="313"/>
      <c r="J39" s="313"/>
      <c r="K39" s="313"/>
      <c r="L39" s="313"/>
      <c r="M39" s="308"/>
    </row>
    <row r="40" spans="1:13" ht="15" thickBot="1">
      <c r="A40" s="324"/>
      <c r="B40" s="325"/>
      <c r="C40" s="326"/>
      <c r="D40" s="326"/>
      <c r="E40" s="326"/>
      <c r="F40" s="326"/>
      <c r="G40" s="326"/>
      <c r="H40" s="326"/>
      <c r="I40" s="326"/>
      <c r="J40" s="326"/>
      <c r="K40" s="326"/>
      <c r="L40" s="326"/>
      <c r="M40" s="327"/>
    </row>
  </sheetData>
  <sheetProtection password="EAD6" sheet="1"/>
  <mergeCells count="16">
    <mergeCell ref="C10:I10"/>
    <mergeCell ref="C12:L12"/>
    <mergeCell ref="B2:L2"/>
    <mergeCell ref="C6:L6"/>
    <mergeCell ref="C7:L7"/>
    <mergeCell ref="C8:L8"/>
    <mergeCell ref="C4:L4"/>
    <mergeCell ref="C36:L36"/>
    <mergeCell ref="C37:L37"/>
    <mergeCell ref="C38:L38"/>
    <mergeCell ref="C14:L14"/>
    <mergeCell ref="C15:L15"/>
    <mergeCell ref="C16:L16"/>
    <mergeCell ref="C20:L20"/>
    <mergeCell ref="C28:L28"/>
    <mergeCell ref="C31:L3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26"/>
  <dimension ref="A1:E650"/>
  <sheetViews>
    <sheetView tabSelected="1" zoomScalePageLayoutView="0" workbookViewId="0" topLeftCell="A1">
      <selection activeCell="C20" sqref="C20"/>
    </sheetView>
  </sheetViews>
  <sheetFormatPr defaultColWidth="10.8515625" defaultRowHeight="15"/>
  <cols>
    <col min="1" max="1" width="46.00390625" style="410" customWidth="1"/>
    <col min="2" max="2" width="20.8515625" style="411" customWidth="1"/>
    <col min="3" max="3" width="46.00390625" style="412" customWidth="1"/>
    <col min="4" max="4" width="20.8515625" style="411" customWidth="1"/>
    <col min="5" max="5" width="11.421875" style="412" customWidth="1"/>
    <col min="6" max="16384" width="10.8515625" style="404" customWidth="1"/>
  </cols>
  <sheetData>
    <row r="1" spans="1:5" ht="18" thickBot="1">
      <c r="A1" s="401" t="s">
        <v>195</v>
      </c>
      <c r="B1" s="402"/>
      <c r="C1" s="403" t="s">
        <v>201</v>
      </c>
      <c r="D1" s="401"/>
      <c r="E1" s="401"/>
    </row>
    <row r="2" spans="1:5" ht="31.5" thickTop="1">
      <c r="A2" s="405" t="s">
        <v>196</v>
      </c>
      <c r="B2" s="406" t="s">
        <v>197</v>
      </c>
      <c r="C2" s="405" t="s">
        <v>198</v>
      </c>
      <c r="D2" s="406" t="s">
        <v>199</v>
      </c>
      <c r="E2" s="405" t="s">
        <v>200</v>
      </c>
    </row>
    <row r="3" spans="1:5" ht="12.75">
      <c r="A3" s="407"/>
      <c r="B3" s="408"/>
      <c r="C3" s="409"/>
      <c r="D3" s="408"/>
      <c r="E3" s="409">
        <f aca="true" t="shared" si="0" ref="E3:E66">IF(B3&lt;&gt;0,IF(ABS(B3-D3)&gt;0.1,"KO","OK"),"")</f>
      </c>
    </row>
    <row r="4" spans="1:5" ht="12.75">
      <c r="A4" s="407"/>
      <c r="B4" s="408"/>
      <c r="C4" s="409"/>
      <c r="D4" s="408"/>
      <c r="E4" s="409">
        <f t="shared" si="0"/>
      </c>
    </row>
    <row r="5" spans="1:5" ht="12.75">
      <c r="A5" s="407"/>
      <c r="B5" s="408"/>
      <c r="C5" s="409"/>
      <c r="D5" s="408"/>
      <c r="E5" s="409">
        <f t="shared" si="0"/>
      </c>
    </row>
    <row r="6" spans="1:5" ht="12.75">
      <c r="A6" s="407"/>
      <c r="B6" s="408"/>
      <c r="C6" s="409"/>
      <c r="D6" s="408"/>
      <c r="E6" s="409">
        <f t="shared" si="0"/>
      </c>
    </row>
    <row r="7" spans="1:5" ht="12.75">
      <c r="A7" s="407"/>
      <c r="B7" s="408"/>
      <c r="C7" s="409"/>
      <c r="D7" s="408"/>
      <c r="E7" s="409">
        <f t="shared" si="0"/>
      </c>
    </row>
    <row r="8" spans="1:5" ht="12.75">
      <c r="A8" s="407"/>
      <c r="B8" s="408"/>
      <c r="C8" s="409"/>
      <c r="D8" s="408"/>
      <c r="E8" s="409">
        <f t="shared" si="0"/>
      </c>
    </row>
    <row r="9" spans="1:5" ht="12.75">
      <c r="A9" s="407"/>
      <c r="B9" s="408"/>
      <c r="C9" s="409"/>
      <c r="D9" s="408"/>
      <c r="E9" s="409">
        <f t="shared" si="0"/>
      </c>
    </row>
    <row r="10" spans="1:5" ht="12.75">
      <c r="A10" s="407"/>
      <c r="B10" s="408"/>
      <c r="C10" s="409"/>
      <c r="D10" s="408"/>
      <c r="E10" s="409">
        <f t="shared" si="0"/>
      </c>
    </row>
    <row r="11" spans="1:5" ht="12.75">
      <c r="A11" s="407"/>
      <c r="B11" s="408"/>
      <c r="C11" s="409"/>
      <c r="D11" s="408"/>
      <c r="E11" s="409">
        <f t="shared" si="0"/>
      </c>
    </row>
    <row r="12" spans="1:5" ht="12.75">
      <c r="A12" s="407"/>
      <c r="B12" s="408"/>
      <c r="C12" s="409"/>
      <c r="D12" s="408"/>
      <c r="E12" s="409">
        <f t="shared" si="0"/>
      </c>
    </row>
    <row r="13" spans="1:5" ht="12.75">
      <c r="A13" s="407"/>
      <c r="B13" s="408"/>
      <c r="C13" s="409"/>
      <c r="D13" s="408"/>
      <c r="E13" s="409">
        <f t="shared" si="0"/>
      </c>
    </row>
    <row r="14" spans="1:5" ht="12.75">
      <c r="A14" s="407"/>
      <c r="B14" s="408"/>
      <c r="C14" s="409"/>
      <c r="D14" s="408"/>
      <c r="E14" s="409">
        <f t="shared" si="0"/>
      </c>
    </row>
    <row r="15" spans="1:5" ht="12.75">
      <c r="A15" s="407"/>
      <c r="B15" s="408"/>
      <c r="C15" s="409"/>
      <c r="D15" s="408"/>
      <c r="E15" s="409">
        <f t="shared" si="0"/>
      </c>
    </row>
    <row r="16" spans="1:5" ht="12.75">
      <c r="A16" s="407"/>
      <c r="B16" s="408"/>
      <c r="C16" s="409"/>
      <c r="D16" s="408"/>
      <c r="E16" s="409">
        <f t="shared" si="0"/>
      </c>
    </row>
    <row r="17" spans="1:5" ht="12.75">
      <c r="A17" s="407"/>
      <c r="B17" s="408"/>
      <c r="C17" s="409"/>
      <c r="D17" s="408"/>
      <c r="E17" s="409">
        <f t="shared" si="0"/>
      </c>
    </row>
    <row r="18" spans="1:5" ht="12.75">
      <c r="A18" s="407"/>
      <c r="B18" s="408"/>
      <c r="C18" s="409"/>
      <c r="D18" s="408"/>
      <c r="E18" s="409">
        <f t="shared" si="0"/>
      </c>
    </row>
    <row r="19" spans="1:5" ht="12.75">
      <c r="A19" s="407"/>
      <c r="B19" s="408"/>
      <c r="C19" s="409"/>
      <c r="D19" s="408"/>
      <c r="E19" s="409">
        <f t="shared" si="0"/>
      </c>
    </row>
    <row r="20" spans="1:5" ht="12.75">
      <c r="A20" s="407"/>
      <c r="B20" s="408"/>
      <c r="C20" s="409"/>
      <c r="D20" s="408"/>
      <c r="E20" s="409">
        <f t="shared" si="0"/>
      </c>
    </row>
    <row r="21" spans="1:5" ht="12.75">
      <c r="A21" s="407"/>
      <c r="B21" s="408"/>
      <c r="C21" s="409"/>
      <c r="D21" s="408"/>
      <c r="E21" s="409">
        <f t="shared" si="0"/>
      </c>
    </row>
    <row r="22" spans="1:5" ht="12.75">
      <c r="A22" s="407"/>
      <c r="B22" s="408"/>
      <c r="C22" s="409"/>
      <c r="D22" s="408"/>
      <c r="E22" s="409">
        <f t="shared" si="0"/>
      </c>
    </row>
    <row r="23" spans="1:5" ht="12.75">
      <c r="A23" s="407"/>
      <c r="B23" s="408"/>
      <c r="C23" s="409"/>
      <c r="D23" s="408"/>
      <c r="E23" s="409">
        <f t="shared" si="0"/>
      </c>
    </row>
    <row r="24" spans="1:5" ht="12.75">
      <c r="A24" s="407"/>
      <c r="B24" s="408"/>
      <c r="C24" s="409"/>
      <c r="D24" s="408"/>
      <c r="E24" s="409">
        <f t="shared" si="0"/>
      </c>
    </row>
    <row r="25" spans="1:5" ht="12.75">
      <c r="A25" s="407"/>
      <c r="B25" s="408"/>
      <c r="C25" s="409"/>
      <c r="D25" s="408"/>
      <c r="E25" s="409">
        <f t="shared" si="0"/>
      </c>
    </row>
    <row r="26" spans="1:5" ht="12.75">
      <c r="A26" s="407"/>
      <c r="B26" s="408"/>
      <c r="C26" s="409"/>
      <c r="D26" s="408"/>
      <c r="E26" s="409">
        <f t="shared" si="0"/>
      </c>
    </row>
    <row r="27" spans="1:5" ht="12.75">
      <c r="A27" s="407"/>
      <c r="B27" s="408"/>
      <c r="C27" s="409"/>
      <c r="D27" s="408"/>
      <c r="E27" s="409">
        <f t="shared" si="0"/>
      </c>
    </row>
    <row r="28" spans="1:5" ht="12.75">
      <c r="A28" s="407"/>
      <c r="B28" s="408"/>
      <c r="C28" s="409"/>
      <c r="D28" s="408"/>
      <c r="E28" s="409">
        <f t="shared" si="0"/>
      </c>
    </row>
    <row r="29" spans="1:5" ht="12.75">
      <c r="A29" s="407"/>
      <c r="B29" s="408"/>
      <c r="C29" s="409"/>
      <c r="D29" s="408"/>
      <c r="E29" s="409">
        <f t="shared" si="0"/>
      </c>
    </row>
    <row r="30" spans="1:5" ht="12.75">
      <c r="A30" s="407"/>
      <c r="B30" s="408"/>
      <c r="C30" s="409"/>
      <c r="D30" s="408"/>
      <c r="E30" s="409">
        <f t="shared" si="0"/>
      </c>
    </row>
    <row r="31" spans="1:5" ht="12.75">
      <c r="A31" s="407"/>
      <c r="B31" s="408"/>
      <c r="C31" s="409"/>
      <c r="D31" s="408"/>
      <c r="E31" s="409">
        <f t="shared" si="0"/>
      </c>
    </row>
    <row r="32" spans="1:5" ht="12.75">
      <c r="A32" s="407"/>
      <c r="B32" s="408"/>
      <c r="C32" s="409"/>
      <c r="D32" s="408"/>
      <c r="E32" s="409">
        <f t="shared" si="0"/>
      </c>
    </row>
    <row r="33" spans="1:5" ht="12.75">
      <c r="A33" s="407"/>
      <c r="B33" s="408"/>
      <c r="C33" s="409"/>
      <c r="D33" s="408"/>
      <c r="E33" s="409">
        <f t="shared" si="0"/>
      </c>
    </row>
    <row r="34" spans="1:5" ht="12.75">
      <c r="A34" s="407"/>
      <c r="B34" s="408"/>
      <c r="C34" s="409"/>
      <c r="D34" s="408"/>
      <c r="E34" s="409">
        <f t="shared" si="0"/>
      </c>
    </row>
    <row r="35" spans="1:5" ht="12.75">
      <c r="A35" s="407"/>
      <c r="B35" s="408"/>
      <c r="C35" s="409"/>
      <c r="D35" s="408"/>
      <c r="E35" s="409">
        <f t="shared" si="0"/>
      </c>
    </row>
    <row r="36" spans="1:5" ht="12.75">
      <c r="A36" s="407"/>
      <c r="B36" s="408"/>
      <c r="C36" s="409"/>
      <c r="D36" s="408"/>
      <c r="E36" s="409">
        <f t="shared" si="0"/>
      </c>
    </row>
    <row r="37" spans="1:5" ht="12.75">
      <c r="A37" s="407"/>
      <c r="B37" s="408"/>
      <c r="C37" s="409"/>
      <c r="D37" s="408"/>
      <c r="E37" s="409">
        <f t="shared" si="0"/>
      </c>
    </row>
    <row r="38" spans="1:5" ht="12.75">
      <c r="A38" s="407"/>
      <c r="B38" s="408"/>
      <c r="C38" s="409"/>
      <c r="D38" s="408"/>
      <c r="E38" s="409">
        <f t="shared" si="0"/>
      </c>
    </row>
    <row r="39" spans="1:5" ht="12.75">
      <c r="A39" s="407"/>
      <c r="B39" s="408"/>
      <c r="C39" s="409"/>
      <c r="D39" s="408"/>
      <c r="E39" s="409">
        <f t="shared" si="0"/>
      </c>
    </row>
    <row r="40" spans="1:5" ht="12.75">
      <c r="A40" s="407"/>
      <c r="B40" s="408"/>
      <c r="C40" s="409"/>
      <c r="D40" s="408"/>
      <c r="E40" s="409">
        <f t="shared" si="0"/>
      </c>
    </row>
    <row r="41" spans="1:5" ht="12.75">
      <c r="A41" s="407"/>
      <c r="B41" s="408"/>
      <c r="C41" s="409"/>
      <c r="D41" s="408"/>
      <c r="E41" s="409">
        <f t="shared" si="0"/>
      </c>
    </row>
    <row r="42" spans="1:5" ht="12.75">
      <c r="A42" s="407"/>
      <c r="B42" s="408"/>
      <c r="C42" s="409"/>
      <c r="D42" s="408"/>
      <c r="E42" s="409">
        <f t="shared" si="0"/>
      </c>
    </row>
    <row r="43" spans="1:5" ht="12.75">
      <c r="A43" s="407"/>
      <c r="B43" s="408"/>
      <c r="C43" s="409"/>
      <c r="D43" s="408"/>
      <c r="E43" s="409">
        <f t="shared" si="0"/>
      </c>
    </row>
    <row r="44" spans="1:5" ht="12.75">
      <c r="A44" s="407"/>
      <c r="B44" s="408"/>
      <c r="C44" s="409"/>
      <c r="D44" s="408"/>
      <c r="E44" s="409">
        <f t="shared" si="0"/>
      </c>
    </row>
    <row r="45" spans="1:5" ht="12.75">
      <c r="A45" s="407"/>
      <c r="B45" s="408"/>
      <c r="C45" s="409"/>
      <c r="D45" s="408"/>
      <c r="E45" s="409">
        <f t="shared" si="0"/>
      </c>
    </row>
    <row r="46" spans="1:5" ht="12.75">
      <c r="A46" s="407"/>
      <c r="B46" s="408"/>
      <c r="C46" s="409"/>
      <c r="D46" s="408"/>
      <c r="E46" s="409">
        <f t="shared" si="0"/>
      </c>
    </row>
    <row r="47" spans="1:5" ht="12.75">
      <c r="A47" s="407"/>
      <c r="B47" s="408"/>
      <c r="C47" s="409"/>
      <c r="D47" s="408"/>
      <c r="E47" s="409">
        <f t="shared" si="0"/>
      </c>
    </row>
    <row r="48" spans="1:5" ht="12.75">
      <c r="A48" s="407"/>
      <c r="B48" s="408"/>
      <c r="C48" s="409"/>
      <c r="D48" s="408"/>
      <c r="E48" s="409">
        <f t="shared" si="0"/>
      </c>
    </row>
    <row r="49" spans="1:5" ht="12.75">
      <c r="A49" s="407"/>
      <c r="B49" s="408"/>
      <c r="C49" s="409"/>
      <c r="D49" s="408"/>
      <c r="E49" s="409">
        <f t="shared" si="0"/>
      </c>
    </row>
    <row r="50" spans="1:5" ht="12.75">
      <c r="A50" s="407"/>
      <c r="B50" s="408"/>
      <c r="C50" s="409"/>
      <c r="D50" s="408"/>
      <c r="E50" s="409">
        <f t="shared" si="0"/>
      </c>
    </row>
    <row r="51" spans="1:5" ht="12.75">
      <c r="A51" s="407"/>
      <c r="B51" s="408"/>
      <c r="C51" s="409"/>
      <c r="D51" s="408"/>
      <c r="E51" s="409">
        <f t="shared" si="0"/>
      </c>
    </row>
    <row r="52" spans="1:5" ht="12.75">
      <c r="A52" s="407"/>
      <c r="B52" s="408"/>
      <c r="C52" s="409"/>
      <c r="D52" s="408"/>
      <c r="E52" s="409">
        <f t="shared" si="0"/>
      </c>
    </row>
    <row r="53" spans="1:5" ht="12.75">
      <c r="A53" s="407"/>
      <c r="B53" s="408"/>
      <c r="C53" s="409"/>
      <c r="D53" s="408"/>
      <c r="E53" s="409">
        <f t="shared" si="0"/>
      </c>
    </row>
    <row r="54" spans="1:5" ht="12.75">
      <c r="A54" s="407"/>
      <c r="B54" s="408"/>
      <c r="C54" s="409"/>
      <c r="D54" s="408"/>
      <c r="E54" s="409">
        <f t="shared" si="0"/>
      </c>
    </row>
    <row r="55" spans="1:5" ht="12.75">
      <c r="A55" s="407"/>
      <c r="B55" s="408"/>
      <c r="C55" s="409"/>
      <c r="D55" s="408"/>
      <c r="E55" s="409">
        <f t="shared" si="0"/>
      </c>
    </row>
    <row r="56" spans="1:5" ht="12.75">
      <c r="A56" s="407"/>
      <c r="B56" s="408"/>
      <c r="C56" s="409"/>
      <c r="D56" s="408"/>
      <c r="E56" s="409">
        <f t="shared" si="0"/>
      </c>
    </row>
    <row r="57" spans="1:5" ht="12.75">
      <c r="A57" s="407"/>
      <c r="B57" s="408"/>
      <c r="C57" s="409"/>
      <c r="D57" s="408"/>
      <c r="E57" s="409">
        <f t="shared" si="0"/>
      </c>
    </row>
    <row r="58" spans="1:5" ht="12.75">
      <c r="A58" s="407"/>
      <c r="B58" s="408"/>
      <c r="C58" s="409"/>
      <c r="D58" s="408"/>
      <c r="E58" s="409">
        <f t="shared" si="0"/>
      </c>
    </row>
    <row r="59" spans="1:5" ht="12.75">
      <c r="A59" s="407"/>
      <c r="B59" s="408"/>
      <c r="C59" s="409"/>
      <c r="D59" s="408"/>
      <c r="E59" s="409">
        <f t="shared" si="0"/>
      </c>
    </row>
    <row r="60" spans="1:5" ht="12.75">
      <c r="A60" s="407"/>
      <c r="B60" s="408"/>
      <c r="C60" s="409"/>
      <c r="D60" s="408"/>
      <c r="E60" s="409">
        <f t="shared" si="0"/>
      </c>
    </row>
    <row r="61" spans="1:5" ht="12.75">
      <c r="A61" s="407"/>
      <c r="B61" s="408"/>
      <c r="C61" s="409"/>
      <c r="D61" s="408"/>
      <c r="E61" s="409">
        <f t="shared" si="0"/>
      </c>
    </row>
    <row r="62" spans="1:5" ht="12.75">
      <c r="A62" s="407"/>
      <c r="B62" s="408"/>
      <c r="C62" s="409"/>
      <c r="D62" s="408"/>
      <c r="E62" s="409">
        <f t="shared" si="0"/>
      </c>
    </row>
    <row r="63" spans="1:5" ht="12.75">
      <c r="A63" s="407"/>
      <c r="B63" s="408"/>
      <c r="C63" s="409"/>
      <c r="D63" s="408"/>
      <c r="E63" s="409">
        <f t="shared" si="0"/>
      </c>
    </row>
    <row r="64" spans="1:5" ht="12.75">
      <c r="A64" s="407"/>
      <c r="B64" s="408"/>
      <c r="C64" s="409"/>
      <c r="D64" s="408"/>
      <c r="E64" s="409">
        <f t="shared" si="0"/>
      </c>
    </row>
    <row r="65" spans="1:5" ht="12.75">
      <c r="A65" s="407"/>
      <c r="B65" s="408"/>
      <c r="C65" s="409"/>
      <c r="D65" s="408"/>
      <c r="E65" s="409">
        <f t="shared" si="0"/>
      </c>
    </row>
    <row r="66" spans="1:5" ht="12.75">
      <c r="A66" s="407"/>
      <c r="B66" s="408"/>
      <c r="C66" s="409"/>
      <c r="D66" s="408"/>
      <c r="E66" s="409">
        <f t="shared" si="0"/>
      </c>
    </row>
    <row r="67" spans="1:5" ht="12.75">
      <c r="A67" s="407"/>
      <c r="B67" s="408"/>
      <c r="C67" s="409"/>
      <c r="D67" s="408"/>
      <c r="E67" s="409">
        <f aca="true" t="shared" si="1" ref="E67:E130">IF(B67&lt;&gt;0,IF(ABS(B67-D67)&gt;0.1,"KO","OK"),"")</f>
      </c>
    </row>
    <row r="68" spans="1:5" ht="12.75">
      <c r="A68" s="407"/>
      <c r="B68" s="408"/>
      <c r="C68" s="409"/>
      <c r="D68" s="408"/>
      <c r="E68" s="409">
        <f t="shared" si="1"/>
      </c>
    </row>
    <row r="69" spans="1:5" ht="12.75">
      <c r="A69" s="407"/>
      <c r="B69" s="408"/>
      <c r="C69" s="409"/>
      <c r="D69" s="408"/>
      <c r="E69" s="409">
        <f t="shared" si="1"/>
      </c>
    </row>
    <row r="70" spans="1:5" ht="12.75">
      <c r="A70" s="407"/>
      <c r="B70" s="408"/>
      <c r="C70" s="409"/>
      <c r="D70" s="408"/>
      <c r="E70" s="409">
        <f t="shared" si="1"/>
      </c>
    </row>
    <row r="71" spans="1:5" ht="12.75">
      <c r="A71" s="407"/>
      <c r="B71" s="408"/>
      <c r="C71" s="409"/>
      <c r="D71" s="408"/>
      <c r="E71" s="409">
        <f t="shared" si="1"/>
      </c>
    </row>
    <row r="72" spans="1:5" ht="12.75">
      <c r="A72" s="407"/>
      <c r="B72" s="408"/>
      <c r="C72" s="409"/>
      <c r="D72" s="408"/>
      <c r="E72" s="409">
        <f t="shared" si="1"/>
      </c>
    </row>
    <row r="73" spans="1:5" ht="12.75">
      <c r="A73" s="407"/>
      <c r="B73" s="408"/>
      <c r="C73" s="409"/>
      <c r="D73" s="408"/>
      <c r="E73" s="409">
        <f t="shared" si="1"/>
      </c>
    </row>
    <row r="74" spans="1:5" ht="12.75">
      <c r="A74" s="407"/>
      <c r="B74" s="408"/>
      <c r="C74" s="409"/>
      <c r="D74" s="408"/>
      <c r="E74" s="409">
        <f t="shared" si="1"/>
      </c>
    </row>
    <row r="75" spans="1:5" ht="12.75">
      <c r="A75" s="407"/>
      <c r="B75" s="408"/>
      <c r="C75" s="409"/>
      <c r="D75" s="408"/>
      <c r="E75" s="409">
        <f t="shared" si="1"/>
      </c>
    </row>
    <row r="76" spans="1:5" ht="12.75">
      <c r="A76" s="407"/>
      <c r="B76" s="408"/>
      <c r="C76" s="409"/>
      <c r="D76" s="408"/>
      <c r="E76" s="409">
        <f t="shared" si="1"/>
      </c>
    </row>
    <row r="77" spans="1:5" ht="12.75">
      <c r="A77" s="407"/>
      <c r="B77" s="408"/>
      <c r="C77" s="409"/>
      <c r="D77" s="408"/>
      <c r="E77" s="409">
        <f t="shared" si="1"/>
      </c>
    </row>
    <row r="78" spans="1:5" ht="12.75">
      <c r="A78" s="407"/>
      <c r="B78" s="408"/>
      <c r="C78" s="409"/>
      <c r="D78" s="408"/>
      <c r="E78" s="409">
        <f t="shared" si="1"/>
      </c>
    </row>
    <row r="79" spans="1:5" ht="12.75">
      <c r="A79" s="407"/>
      <c r="B79" s="408"/>
      <c r="C79" s="409"/>
      <c r="D79" s="408"/>
      <c r="E79" s="409">
        <f t="shared" si="1"/>
      </c>
    </row>
    <row r="80" spans="1:5" ht="12.75">
      <c r="A80" s="407"/>
      <c r="B80" s="408"/>
      <c r="C80" s="409"/>
      <c r="D80" s="408"/>
      <c r="E80" s="409">
        <f t="shared" si="1"/>
      </c>
    </row>
    <row r="81" spans="1:5" ht="12.75">
      <c r="A81" s="407"/>
      <c r="B81" s="408"/>
      <c r="C81" s="409"/>
      <c r="D81" s="408"/>
      <c r="E81" s="409">
        <f t="shared" si="1"/>
      </c>
    </row>
    <row r="82" spans="1:5" ht="12.75">
      <c r="A82" s="407"/>
      <c r="B82" s="408"/>
      <c r="C82" s="409"/>
      <c r="D82" s="408"/>
      <c r="E82" s="409">
        <f t="shared" si="1"/>
      </c>
    </row>
    <row r="83" spans="1:5" ht="12.75">
      <c r="A83" s="407"/>
      <c r="B83" s="408"/>
      <c r="C83" s="409"/>
      <c r="D83" s="408"/>
      <c r="E83" s="409">
        <f t="shared" si="1"/>
      </c>
    </row>
    <row r="84" spans="1:5" ht="12.75">
      <c r="A84" s="407"/>
      <c r="B84" s="408"/>
      <c r="C84" s="409"/>
      <c r="D84" s="408"/>
      <c r="E84" s="409">
        <f t="shared" si="1"/>
      </c>
    </row>
    <row r="85" spans="1:5" ht="12.75">
      <c r="A85" s="407"/>
      <c r="B85" s="408"/>
      <c r="C85" s="409"/>
      <c r="D85" s="408"/>
      <c r="E85" s="409">
        <f t="shared" si="1"/>
      </c>
    </row>
    <row r="86" spans="1:5" ht="12.75">
      <c r="A86" s="407"/>
      <c r="B86" s="408"/>
      <c r="C86" s="409"/>
      <c r="D86" s="408"/>
      <c r="E86" s="409">
        <f t="shared" si="1"/>
      </c>
    </row>
    <row r="87" spans="1:5" ht="12.75">
      <c r="A87" s="407"/>
      <c r="B87" s="408"/>
      <c r="C87" s="409"/>
      <c r="D87" s="408"/>
      <c r="E87" s="409">
        <f t="shared" si="1"/>
      </c>
    </row>
    <row r="88" spans="1:5" ht="12.75">
      <c r="A88" s="407"/>
      <c r="B88" s="408"/>
      <c r="C88" s="409"/>
      <c r="D88" s="408"/>
      <c r="E88" s="409">
        <f t="shared" si="1"/>
      </c>
    </row>
    <row r="89" spans="1:5" ht="12.75">
      <c r="A89" s="407"/>
      <c r="B89" s="408"/>
      <c r="C89" s="409"/>
      <c r="D89" s="408"/>
      <c r="E89" s="409">
        <f t="shared" si="1"/>
      </c>
    </row>
    <row r="90" spans="1:5" ht="12.75">
      <c r="A90" s="407"/>
      <c r="B90" s="408"/>
      <c r="C90" s="409"/>
      <c r="D90" s="408"/>
      <c r="E90" s="409">
        <f t="shared" si="1"/>
      </c>
    </row>
    <row r="91" spans="1:5" ht="12.75">
      <c r="A91" s="407"/>
      <c r="B91" s="408"/>
      <c r="C91" s="409"/>
      <c r="D91" s="408"/>
      <c r="E91" s="409">
        <f t="shared" si="1"/>
      </c>
    </row>
    <row r="92" spans="1:5" ht="12.75">
      <c r="A92" s="407"/>
      <c r="B92" s="408"/>
      <c r="C92" s="409"/>
      <c r="D92" s="408"/>
      <c r="E92" s="409">
        <f t="shared" si="1"/>
      </c>
    </row>
    <row r="93" spans="1:5" ht="12.75">
      <c r="A93" s="407"/>
      <c r="B93" s="408"/>
      <c r="C93" s="409"/>
      <c r="D93" s="408"/>
      <c r="E93" s="409">
        <f t="shared" si="1"/>
      </c>
    </row>
    <row r="94" spans="1:5" ht="12.75">
      <c r="A94" s="407"/>
      <c r="B94" s="408"/>
      <c r="C94" s="409"/>
      <c r="D94" s="408"/>
      <c r="E94" s="409">
        <f t="shared" si="1"/>
      </c>
    </row>
    <row r="95" spans="1:5" ht="12.75">
      <c r="A95" s="407"/>
      <c r="B95" s="408"/>
      <c r="C95" s="409"/>
      <c r="D95" s="408"/>
      <c r="E95" s="409">
        <f t="shared" si="1"/>
      </c>
    </row>
    <row r="96" spans="1:5" ht="12.75">
      <c r="A96" s="407"/>
      <c r="B96" s="408"/>
      <c r="C96" s="409"/>
      <c r="D96" s="408"/>
      <c r="E96" s="409">
        <f t="shared" si="1"/>
      </c>
    </row>
    <row r="97" spans="1:5" ht="12.75">
      <c r="A97" s="407"/>
      <c r="B97" s="408"/>
      <c r="C97" s="409"/>
      <c r="D97" s="408"/>
      <c r="E97" s="409">
        <f t="shared" si="1"/>
      </c>
    </row>
    <row r="98" spans="1:5" ht="12.75">
      <c r="A98" s="407"/>
      <c r="B98" s="408"/>
      <c r="C98" s="409"/>
      <c r="D98" s="408"/>
      <c r="E98" s="409">
        <f t="shared" si="1"/>
      </c>
    </row>
    <row r="99" spans="1:5" ht="12.75">
      <c r="A99" s="407"/>
      <c r="B99" s="408"/>
      <c r="C99" s="409"/>
      <c r="D99" s="408"/>
      <c r="E99" s="409">
        <f t="shared" si="1"/>
      </c>
    </row>
    <row r="100" spans="1:5" ht="12.75">
      <c r="A100" s="407"/>
      <c r="B100" s="408"/>
      <c r="C100" s="409"/>
      <c r="D100" s="408"/>
      <c r="E100" s="409">
        <f t="shared" si="1"/>
      </c>
    </row>
    <row r="101" spans="1:5" ht="12.75">
      <c r="A101" s="407"/>
      <c r="B101" s="408"/>
      <c r="C101" s="409"/>
      <c r="D101" s="408"/>
      <c r="E101" s="409">
        <f t="shared" si="1"/>
      </c>
    </row>
    <row r="102" spans="1:5" ht="12.75">
      <c r="A102" s="407"/>
      <c r="B102" s="408"/>
      <c r="C102" s="409"/>
      <c r="D102" s="408"/>
      <c r="E102" s="409">
        <f t="shared" si="1"/>
      </c>
    </row>
    <row r="103" spans="1:5" ht="12.75">
      <c r="A103" s="407"/>
      <c r="B103" s="408"/>
      <c r="C103" s="409"/>
      <c r="D103" s="408"/>
      <c r="E103" s="409">
        <f t="shared" si="1"/>
      </c>
    </row>
    <row r="104" spans="1:5" ht="12.75">
      <c r="A104" s="407"/>
      <c r="B104" s="408"/>
      <c r="C104" s="409"/>
      <c r="D104" s="408"/>
      <c r="E104" s="409">
        <f t="shared" si="1"/>
      </c>
    </row>
    <row r="105" spans="1:5" ht="12.75">
      <c r="A105" s="407"/>
      <c r="B105" s="408"/>
      <c r="C105" s="409"/>
      <c r="D105" s="408"/>
      <c r="E105" s="409">
        <f t="shared" si="1"/>
      </c>
    </row>
    <row r="106" spans="1:5" ht="12.75">
      <c r="A106" s="407"/>
      <c r="B106" s="408"/>
      <c r="C106" s="409"/>
      <c r="D106" s="408"/>
      <c r="E106" s="409">
        <f t="shared" si="1"/>
      </c>
    </row>
    <row r="107" spans="1:5" ht="12.75">
      <c r="A107" s="407"/>
      <c r="B107" s="408"/>
      <c r="C107" s="409"/>
      <c r="D107" s="408"/>
      <c r="E107" s="409">
        <f t="shared" si="1"/>
      </c>
    </row>
    <row r="108" spans="1:5" ht="12.75">
      <c r="A108" s="407"/>
      <c r="B108" s="408"/>
      <c r="C108" s="409"/>
      <c r="D108" s="408"/>
      <c r="E108" s="409">
        <f t="shared" si="1"/>
      </c>
    </row>
    <row r="109" spans="1:5" ht="12.75">
      <c r="A109" s="407"/>
      <c r="B109" s="408"/>
      <c r="C109" s="409"/>
      <c r="D109" s="408"/>
      <c r="E109" s="409">
        <f t="shared" si="1"/>
      </c>
    </row>
    <row r="110" spans="1:5" ht="12.75">
      <c r="A110" s="407"/>
      <c r="B110" s="408"/>
      <c r="C110" s="409"/>
      <c r="D110" s="408"/>
      <c r="E110" s="409">
        <f t="shared" si="1"/>
      </c>
    </row>
    <row r="111" spans="1:5" ht="12.75">
      <c r="A111" s="407"/>
      <c r="B111" s="408"/>
      <c r="C111" s="409"/>
      <c r="D111" s="408"/>
      <c r="E111" s="409">
        <f t="shared" si="1"/>
      </c>
    </row>
    <row r="112" spans="1:5" ht="12.75">
      <c r="A112" s="407"/>
      <c r="B112" s="408"/>
      <c r="C112" s="409"/>
      <c r="D112" s="408"/>
      <c r="E112" s="409">
        <f t="shared" si="1"/>
      </c>
    </row>
    <row r="113" spans="1:5" ht="12.75">
      <c r="A113" s="407"/>
      <c r="B113" s="408"/>
      <c r="C113" s="409"/>
      <c r="D113" s="408"/>
      <c r="E113" s="409">
        <f t="shared" si="1"/>
      </c>
    </row>
    <row r="114" spans="1:5" ht="12.75">
      <c r="A114" s="407"/>
      <c r="B114" s="408"/>
      <c r="C114" s="409"/>
      <c r="D114" s="408"/>
      <c r="E114" s="409">
        <f t="shared" si="1"/>
      </c>
    </row>
    <row r="115" spans="1:5" ht="12.75">
      <c r="A115" s="407"/>
      <c r="B115" s="408"/>
      <c r="C115" s="409"/>
      <c r="D115" s="408"/>
      <c r="E115" s="409">
        <f t="shared" si="1"/>
      </c>
    </row>
    <row r="116" spans="1:5" ht="12.75">
      <c r="A116" s="407"/>
      <c r="B116" s="408"/>
      <c r="C116" s="409"/>
      <c r="D116" s="408"/>
      <c r="E116" s="409">
        <f t="shared" si="1"/>
      </c>
    </row>
    <row r="117" spans="1:5" ht="12.75">
      <c r="A117" s="407"/>
      <c r="B117" s="408"/>
      <c r="C117" s="409"/>
      <c r="D117" s="408"/>
      <c r="E117" s="409">
        <f t="shared" si="1"/>
      </c>
    </row>
    <row r="118" spans="1:5" ht="12.75">
      <c r="A118" s="407"/>
      <c r="B118" s="408"/>
      <c r="C118" s="409"/>
      <c r="D118" s="408"/>
      <c r="E118" s="409">
        <f t="shared" si="1"/>
      </c>
    </row>
    <row r="119" spans="1:5" ht="12.75">
      <c r="A119" s="407"/>
      <c r="B119" s="408"/>
      <c r="C119" s="409"/>
      <c r="D119" s="408"/>
      <c r="E119" s="409">
        <f t="shared" si="1"/>
      </c>
    </row>
    <row r="120" spans="1:5" ht="12.75">
      <c r="A120" s="407"/>
      <c r="B120" s="408"/>
      <c r="C120" s="409"/>
      <c r="D120" s="408"/>
      <c r="E120" s="409">
        <f t="shared" si="1"/>
      </c>
    </row>
    <row r="121" spans="1:5" ht="12.75">
      <c r="A121" s="407"/>
      <c r="B121" s="408"/>
      <c r="C121" s="409"/>
      <c r="D121" s="408"/>
      <c r="E121" s="409">
        <f t="shared" si="1"/>
      </c>
    </row>
    <row r="122" spans="1:5" ht="12.75">
      <c r="A122" s="407"/>
      <c r="B122" s="408"/>
      <c r="C122" s="409"/>
      <c r="D122" s="408"/>
      <c r="E122" s="409">
        <f t="shared" si="1"/>
      </c>
    </row>
    <row r="123" spans="1:5" ht="12.75">
      <c r="A123" s="407"/>
      <c r="B123" s="408"/>
      <c r="C123" s="409"/>
      <c r="D123" s="408"/>
      <c r="E123" s="409">
        <f t="shared" si="1"/>
      </c>
    </row>
    <row r="124" spans="1:5" ht="12.75">
      <c r="A124" s="407"/>
      <c r="B124" s="408"/>
      <c r="C124" s="409"/>
      <c r="D124" s="408"/>
      <c r="E124" s="409">
        <f t="shared" si="1"/>
      </c>
    </row>
    <row r="125" spans="1:5" ht="12.75">
      <c r="A125" s="407"/>
      <c r="B125" s="408"/>
      <c r="C125" s="409"/>
      <c r="D125" s="408"/>
      <c r="E125" s="409">
        <f t="shared" si="1"/>
      </c>
    </row>
    <row r="126" spans="1:5" ht="12.75">
      <c r="A126" s="407"/>
      <c r="B126" s="408"/>
      <c r="C126" s="409"/>
      <c r="D126" s="408"/>
      <c r="E126" s="409">
        <f t="shared" si="1"/>
      </c>
    </row>
    <row r="127" spans="1:5" ht="12.75">
      <c r="A127" s="407"/>
      <c r="B127" s="408"/>
      <c r="C127" s="409"/>
      <c r="D127" s="408"/>
      <c r="E127" s="409">
        <f t="shared" si="1"/>
      </c>
    </row>
    <row r="128" spans="1:5" ht="12.75">
      <c r="A128" s="407"/>
      <c r="B128" s="408"/>
      <c r="C128" s="409"/>
      <c r="D128" s="408"/>
      <c r="E128" s="409">
        <f t="shared" si="1"/>
      </c>
    </row>
    <row r="129" spans="1:5" ht="12.75">
      <c r="A129" s="407"/>
      <c r="B129" s="408"/>
      <c r="C129" s="409"/>
      <c r="D129" s="408"/>
      <c r="E129" s="409">
        <f t="shared" si="1"/>
      </c>
    </row>
    <row r="130" spans="1:5" ht="12.75">
      <c r="A130" s="407"/>
      <c r="B130" s="408"/>
      <c r="C130" s="409"/>
      <c r="D130" s="408"/>
      <c r="E130" s="409">
        <f t="shared" si="1"/>
      </c>
    </row>
    <row r="131" spans="1:5" ht="12.75">
      <c r="A131" s="407"/>
      <c r="B131" s="408"/>
      <c r="C131" s="409"/>
      <c r="D131" s="408"/>
      <c r="E131" s="409">
        <f aca="true" t="shared" si="2" ref="E131:E194">IF(B131&lt;&gt;0,IF(ABS(B131-D131)&gt;0.1,"KO","OK"),"")</f>
      </c>
    </row>
    <row r="132" spans="1:5" ht="12.75">
      <c r="A132" s="407"/>
      <c r="B132" s="408"/>
      <c r="C132" s="409"/>
      <c r="D132" s="408"/>
      <c r="E132" s="409">
        <f t="shared" si="2"/>
      </c>
    </row>
    <row r="133" spans="1:5" ht="12.75">
      <c r="A133" s="407"/>
      <c r="B133" s="408"/>
      <c r="C133" s="409"/>
      <c r="D133" s="408"/>
      <c r="E133" s="409">
        <f t="shared" si="2"/>
      </c>
    </row>
    <row r="134" spans="1:5" ht="12.75">
      <c r="A134" s="407"/>
      <c r="B134" s="408"/>
      <c r="C134" s="409"/>
      <c r="D134" s="408"/>
      <c r="E134" s="409">
        <f t="shared" si="2"/>
      </c>
    </row>
    <row r="135" spans="1:5" ht="12.75">
      <c r="A135" s="407"/>
      <c r="B135" s="408"/>
      <c r="C135" s="409"/>
      <c r="D135" s="408"/>
      <c r="E135" s="409">
        <f t="shared" si="2"/>
      </c>
    </row>
    <row r="136" spans="1:5" ht="12.75">
      <c r="A136" s="407"/>
      <c r="B136" s="408"/>
      <c r="C136" s="409"/>
      <c r="D136" s="408"/>
      <c r="E136" s="409">
        <f t="shared" si="2"/>
      </c>
    </row>
    <row r="137" spans="1:5" ht="12.75">
      <c r="A137" s="407"/>
      <c r="B137" s="408"/>
      <c r="C137" s="409"/>
      <c r="D137" s="408"/>
      <c r="E137" s="409">
        <f t="shared" si="2"/>
      </c>
    </row>
    <row r="138" spans="1:5" ht="12.75">
      <c r="A138" s="407"/>
      <c r="B138" s="408"/>
      <c r="C138" s="409"/>
      <c r="D138" s="408"/>
      <c r="E138" s="409">
        <f t="shared" si="2"/>
      </c>
    </row>
    <row r="139" spans="1:5" ht="12.75">
      <c r="A139" s="407"/>
      <c r="B139" s="408"/>
      <c r="C139" s="409"/>
      <c r="D139" s="408"/>
      <c r="E139" s="409">
        <f t="shared" si="2"/>
      </c>
    </row>
    <row r="140" spans="1:5" ht="12.75">
      <c r="A140" s="407"/>
      <c r="B140" s="408"/>
      <c r="C140" s="409"/>
      <c r="D140" s="408"/>
      <c r="E140" s="409">
        <f t="shared" si="2"/>
      </c>
    </row>
    <row r="141" spans="1:5" ht="12.75">
      <c r="A141" s="407"/>
      <c r="B141" s="408"/>
      <c r="C141" s="409"/>
      <c r="D141" s="408"/>
      <c r="E141" s="409">
        <f t="shared" si="2"/>
      </c>
    </row>
    <row r="142" spans="1:5" ht="12.75">
      <c r="A142" s="407"/>
      <c r="B142" s="408"/>
      <c r="C142" s="409"/>
      <c r="D142" s="408"/>
      <c r="E142" s="409">
        <f t="shared" si="2"/>
      </c>
    </row>
    <row r="143" spans="1:5" ht="12.75">
      <c r="A143" s="407"/>
      <c r="B143" s="408"/>
      <c r="C143" s="409"/>
      <c r="D143" s="408"/>
      <c r="E143" s="409">
        <f t="shared" si="2"/>
      </c>
    </row>
    <row r="144" spans="1:5" ht="12.75">
      <c r="A144" s="407"/>
      <c r="B144" s="408"/>
      <c r="C144" s="409"/>
      <c r="D144" s="408"/>
      <c r="E144" s="409">
        <f t="shared" si="2"/>
      </c>
    </row>
    <row r="145" spans="1:5" ht="12.75">
      <c r="A145" s="407"/>
      <c r="B145" s="408"/>
      <c r="C145" s="409"/>
      <c r="D145" s="408"/>
      <c r="E145" s="409">
        <f t="shared" si="2"/>
      </c>
    </row>
    <row r="146" spans="1:5" ht="12.75">
      <c r="A146" s="407"/>
      <c r="B146" s="408"/>
      <c r="C146" s="409"/>
      <c r="D146" s="408"/>
      <c r="E146" s="409">
        <f t="shared" si="2"/>
      </c>
    </row>
    <row r="147" spans="1:5" ht="12.75">
      <c r="A147" s="407"/>
      <c r="B147" s="408"/>
      <c r="C147" s="409"/>
      <c r="D147" s="408"/>
      <c r="E147" s="409">
        <f t="shared" si="2"/>
      </c>
    </row>
    <row r="148" spans="1:5" ht="12.75">
      <c r="A148" s="407"/>
      <c r="B148" s="408"/>
      <c r="C148" s="409"/>
      <c r="D148" s="408"/>
      <c r="E148" s="409">
        <f t="shared" si="2"/>
      </c>
    </row>
    <row r="149" spans="1:5" ht="12.75">
      <c r="A149" s="407"/>
      <c r="B149" s="408"/>
      <c r="C149" s="409"/>
      <c r="D149" s="408"/>
      <c r="E149" s="409">
        <f t="shared" si="2"/>
      </c>
    </row>
    <row r="150" spans="1:5" ht="12.75">
      <c r="A150" s="407"/>
      <c r="B150" s="408"/>
      <c r="C150" s="409"/>
      <c r="D150" s="408"/>
      <c r="E150" s="409">
        <f t="shared" si="2"/>
      </c>
    </row>
    <row r="151" spans="1:5" ht="12.75">
      <c r="A151" s="407"/>
      <c r="B151" s="408"/>
      <c r="C151" s="409"/>
      <c r="D151" s="408"/>
      <c r="E151" s="409">
        <f t="shared" si="2"/>
      </c>
    </row>
    <row r="152" spans="1:5" ht="12.75">
      <c r="A152" s="407"/>
      <c r="B152" s="408"/>
      <c r="C152" s="409"/>
      <c r="D152" s="408"/>
      <c r="E152" s="409">
        <f t="shared" si="2"/>
      </c>
    </row>
    <row r="153" spans="1:5" ht="12.75">
      <c r="A153" s="407"/>
      <c r="B153" s="408"/>
      <c r="C153" s="409"/>
      <c r="D153" s="408"/>
      <c r="E153" s="409">
        <f t="shared" si="2"/>
      </c>
    </row>
    <row r="154" spans="1:5" ht="12.75">
      <c r="A154" s="407"/>
      <c r="B154" s="408"/>
      <c r="C154" s="409"/>
      <c r="D154" s="408"/>
      <c r="E154" s="409">
        <f t="shared" si="2"/>
      </c>
    </row>
    <row r="155" spans="1:5" ht="12.75">
      <c r="A155" s="407"/>
      <c r="B155" s="408"/>
      <c r="C155" s="409"/>
      <c r="D155" s="408"/>
      <c r="E155" s="409">
        <f t="shared" si="2"/>
      </c>
    </row>
    <row r="156" spans="1:5" ht="12.75">
      <c r="A156" s="407"/>
      <c r="B156" s="408"/>
      <c r="C156" s="409"/>
      <c r="D156" s="408"/>
      <c r="E156" s="409">
        <f t="shared" si="2"/>
      </c>
    </row>
    <row r="157" spans="1:5" ht="12.75">
      <c r="A157" s="407"/>
      <c r="B157" s="408"/>
      <c r="C157" s="409"/>
      <c r="D157" s="408"/>
      <c r="E157" s="409">
        <f t="shared" si="2"/>
      </c>
    </row>
    <row r="158" spans="1:5" ht="12.75">
      <c r="A158" s="407"/>
      <c r="B158" s="408"/>
      <c r="C158" s="409"/>
      <c r="D158" s="408"/>
      <c r="E158" s="409">
        <f t="shared" si="2"/>
      </c>
    </row>
    <row r="159" spans="1:5" ht="12.75">
      <c r="A159" s="407"/>
      <c r="B159" s="408"/>
      <c r="C159" s="409"/>
      <c r="D159" s="408"/>
      <c r="E159" s="409">
        <f t="shared" si="2"/>
      </c>
    </row>
    <row r="160" spans="1:5" ht="12.75">
      <c r="A160" s="407"/>
      <c r="B160" s="408"/>
      <c r="C160" s="409"/>
      <c r="D160" s="408"/>
      <c r="E160" s="409">
        <f t="shared" si="2"/>
      </c>
    </row>
    <row r="161" spans="1:5" ht="12.75">
      <c r="A161" s="407"/>
      <c r="B161" s="408"/>
      <c r="C161" s="409"/>
      <c r="D161" s="408"/>
      <c r="E161" s="409">
        <f t="shared" si="2"/>
      </c>
    </row>
    <row r="162" spans="1:5" ht="12.75">
      <c r="A162" s="407"/>
      <c r="B162" s="408"/>
      <c r="C162" s="409"/>
      <c r="D162" s="408"/>
      <c r="E162" s="409">
        <f t="shared" si="2"/>
      </c>
    </row>
    <row r="163" spans="1:5" ht="12.75">
      <c r="A163" s="407"/>
      <c r="B163" s="408"/>
      <c r="C163" s="409"/>
      <c r="D163" s="408"/>
      <c r="E163" s="409">
        <f t="shared" si="2"/>
      </c>
    </row>
    <row r="164" spans="1:5" ht="12.75">
      <c r="A164" s="407"/>
      <c r="B164" s="408"/>
      <c r="C164" s="409"/>
      <c r="D164" s="408"/>
      <c r="E164" s="409">
        <f t="shared" si="2"/>
      </c>
    </row>
    <row r="165" spans="1:5" ht="12.75">
      <c r="A165" s="407"/>
      <c r="B165" s="408"/>
      <c r="C165" s="409"/>
      <c r="D165" s="408"/>
      <c r="E165" s="409">
        <f t="shared" si="2"/>
      </c>
    </row>
    <row r="166" spans="1:5" ht="12.75">
      <c r="A166" s="407"/>
      <c r="B166" s="408"/>
      <c r="C166" s="409"/>
      <c r="D166" s="408"/>
      <c r="E166" s="409">
        <f t="shared" si="2"/>
      </c>
    </row>
    <row r="167" spans="1:5" ht="12.75">
      <c r="A167" s="407"/>
      <c r="B167" s="408"/>
      <c r="C167" s="409"/>
      <c r="D167" s="408"/>
      <c r="E167" s="409">
        <f t="shared" si="2"/>
      </c>
    </row>
    <row r="168" spans="1:5" ht="12.75">
      <c r="A168" s="407"/>
      <c r="B168" s="408"/>
      <c r="C168" s="409"/>
      <c r="D168" s="408"/>
      <c r="E168" s="409">
        <f t="shared" si="2"/>
      </c>
    </row>
    <row r="169" spans="1:5" ht="12.75">
      <c r="A169" s="407"/>
      <c r="B169" s="408"/>
      <c r="C169" s="409"/>
      <c r="D169" s="408"/>
      <c r="E169" s="409">
        <f t="shared" si="2"/>
      </c>
    </row>
    <row r="170" spans="1:5" ht="12.75">
      <c r="A170" s="407"/>
      <c r="B170" s="408"/>
      <c r="C170" s="409"/>
      <c r="D170" s="408"/>
      <c r="E170" s="409">
        <f t="shared" si="2"/>
      </c>
    </row>
    <row r="171" spans="1:5" ht="12.75">
      <c r="A171" s="407"/>
      <c r="B171" s="408"/>
      <c r="C171" s="409"/>
      <c r="D171" s="408"/>
      <c r="E171" s="409">
        <f t="shared" si="2"/>
      </c>
    </row>
    <row r="172" spans="1:5" ht="12.75">
      <c r="A172" s="407"/>
      <c r="B172" s="408"/>
      <c r="C172" s="409"/>
      <c r="D172" s="408"/>
      <c r="E172" s="409">
        <f t="shared" si="2"/>
      </c>
    </row>
    <row r="173" spans="1:5" ht="12.75">
      <c r="A173" s="407"/>
      <c r="B173" s="408"/>
      <c r="C173" s="409"/>
      <c r="D173" s="408"/>
      <c r="E173" s="409">
        <f t="shared" si="2"/>
      </c>
    </row>
    <row r="174" spans="1:5" ht="12.75">
      <c r="A174" s="407"/>
      <c r="B174" s="408"/>
      <c r="C174" s="409"/>
      <c r="D174" s="408"/>
      <c r="E174" s="409">
        <f t="shared" si="2"/>
      </c>
    </row>
    <row r="175" spans="1:5" ht="12.75">
      <c r="A175" s="407"/>
      <c r="B175" s="408"/>
      <c r="C175" s="409"/>
      <c r="D175" s="408"/>
      <c r="E175" s="409">
        <f t="shared" si="2"/>
      </c>
    </row>
    <row r="176" spans="1:5" ht="12.75">
      <c r="A176" s="407"/>
      <c r="B176" s="408"/>
      <c r="C176" s="409"/>
      <c r="D176" s="408"/>
      <c r="E176" s="409">
        <f t="shared" si="2"/>
      </c>
    </row>
    <row r="177" spans="1:5" ht="12.75">
      <c r="A177" s="407"/>
      <c r="B177" s="408"/>
      <c r="C177" s="409"/>
      <c r="D177" s="408"/>
      <c r="E177" s="409">
        <f t="shared" si="2"/>
      </c>
    </row>
    <row r="178" spans="1:5" ht="12.75">
      <c r="A178" s="407"/>
      <c r="B178" s="408"/>
      <c r="C178" s="409"/>
      <c r="D178" s="408"/>
      <c r="E178" s="409">
        <f t="shared" si="2"/>
      </c>
    </row>
    <row r="179" spans="1:5" ht="12.75">
      <c r="A179" s="407"/>
      <c r="B179" s="408"/>
      <c r="C179" s="409"/>
      <c r="D179" s="408"/>
      <c r="E179" s="409">
        <f t="shared" si="2"/>
      </c>
    </row>
    <row r="180" spans="1:5" ht="12.75">
      <c r="A180" s="407"/>
      <c r="B180" s="408"/>
      <c r="C180" s="409"/>
      <c r="D180" s="408"/>
      <c r="E180" s="409">
        <f t="shared" si="2"/>
      </c>
    </row>
    <row r="181" spans="1:5" ht="12.75">
      <c r="A181" s="407"/>
      <c r="B181" s="408"/>
      <c r="C181" s="409"/>
      <c r="D181" s="408"/>
      <c r="E181" s="409">
        <f t="shared" si="2"/>
      </c>
    </row>
    <row r="182" spans="1:5" ht="12.75">
      <c r="A182" s="407"/>
      <c r="B182" s="408"/>
      <c r="C182" s="409"/>
      <c r="D182" s="408"/>
      <c r="E182" s="409">
        <f t="shared" si="2"/>
      </c>
    </row>
    <row r="183" spans="1:5" ht="12.75">
      <c r="A183" s="407"/>
      <c r="B183" s="408"/>
      <c r="C183" s="409"/>
      <c r="D183" s="408"/>
      <c r="E183" s="409">
        <f t="shared" si="2"/>
      </c>
    </row>
    <row r="184" spans="1:5" ht="12.75">
      <c r="A184" s="407"/>
      <c r="B184" s="408"/>
      <c r="C184" s="409"/>
      <c r="D184" s="408"/>
      <c r="E184" s="409">
        <f t="shared" si="2"/>
      </c>
    </row>
    <row r="185" spans="1:5" ht="12.75">
      <c r="A185" s="407"/>
      <c r="B185" s="408"/>
      <c r="C185" s="409"/>
      <c r="D185" s="408"/>
      <c r="E185" s="409">
        <f t="shared" si="2"/>
      </c>
    </row>
    <row r="186" spans="1:5" ht="12.75">
      <c r="A186" s="407"/>
      <c r="B186" s="408"/>
      <c r="C186" s="409"/>
      <c r="D186" s="408"/>
      <c r="E186" s="409">
        <f t="shared" si="2"/>
      </c>
    </row>
    <row r="187" spans="1:5" ht="12.75">
      <c r="A187" s="407"/>
      <c r="B187" s="408"/>
      <c r="C187" s="409"/>
      <c r="D187" s="408"/>
      <c r="E187" s="409">
        <f t="shared" si="2"/>
      </c>
    </row>
    <row r="188" spans="1:5" ht="12.75">
      <c r="A188" s="407"/>
      <c r="B188" s="408"/>
      <c r="C188" s="409"/>
      <c r="D188" s="408"/>
      <c r="E188" s="409">
        <f t="shared" si="2"/>
      </c>
    </row>
    <row r="189" spans="1:5" ht="12.75">
      <c r="A189" s="407"/>
      <c r="B189" s="408"/>
      <c r="C189" s="409"/>
      <c r="D189" s="408"/>
      <c r="E189" s="409">
        <f t="shared" si="2"/>
      </c>
    </row>
    <row r="190" spans="1:5" ht="12.75">
      <c r="A190" s="407"/>
      <c r="B190" s="408"/>
      <c r="C190" s="409"/>
      <c r="D190" s="408"/>
      <c r="E190" s="409">
        <f t="shared" si="2"/>
      </c>
    </row>
    <row r="191" spans="1:5" ht="12.75">
      <c r="A191" s="407"/>
      <c r="B191" s="408"/>
      <c r="C191" s="409"/>
      <c r="D191" s="408"/>
      <c r="E191" s="409">
        <f t="shared" si="2"/>
      </c>
    </row>
    <row r="192" spans="1:5" ht="12.75">
      <c r="A192" s="407"/>
      <c r="B192" s="408"/>
      <c r="C192" s="409"/>
      <c r="D192" s="408"/>
      <c r="E192" s="409">
        <f t="shared" si="2"/>
      </c>
    </row>
    <row r="193" spans="1:5" ht="12.75">
      <c r="A193" s="407"/>
      <c r="B193" s="408"/>
      <c r="C193" s="409"/>
      <c r="D193" s="408"/>
      <c r="E193" s="409">
        <f t="shared" si="2"/>
      </c>
    </row>
    <row r="194" spans="1:5" ht="12.75">
      <c r="A194" s="407"/>
      <c r="B194" s="408"/>
      <c r="C194" s="409"/>
      <c r="D194" s="408"/>
      <c r="E194" s="409">
        <f t="shared" si="2"/>
      </c>
    </row>
    <row r="195" spans="1:5" ht="12.75">
      <c r="A195" s="407"/>
      <c r="B195" s="408"/>
      <c r="C195" s="409"/>
      <c r="D195" s="408"/>
      <c r="E195" s="409">
        <f aca="true" t="shared" si="3" ref="E195:E258">IF(B195&lt;&gt;0,IF(ABS(B195-D195)&gt;0.1,"KO","OK"),"")</f>
      </c>
    </row>
    <row r="196" spans="1:5" ht="12.75">
      <c r="A196" s="407"/>
      <c r="B196" s="408"/>
      <c r="C196" s="409"/>
      <c r="D196" s="408"/>
      <c r="E196" s="409">
        <f t="shared" si="3"/>
      </c>
    </row>
    <row r="197" spans="1:5" ht="12.75">
      <c r="A197" s="407"/>
      <c r="B197" s="408"/>
      <c r="C197" s="409"/>
      <c r="D197" s="408"/>
      <c r="E197" s="409">
        <f t="shared" si="3"/>
      </c>
    </row>
    <row r="198" spans="1:5" ht="12.75">
      <c r="A198" s="407"/>
      <c r="B198" s="408"/>
      <c r="C198" s="409"/>
      <c r="D198" s="408"/>
      <c r="E198" s="409">
        <f t="shared" si="3"/>
      </c>
    </row>
    <row r="199" spans="1:5" ht="12.75">
      <c r="A199" s="407"/>
      <c r="B199" s="408"/>
      <c r="C199" s="409"/>
      <c r="D199" s="408"/>
      <c r="E199" s="409">
        <f t="shared" si="3"/>
      </c>
    </row>
    <row r="200" spans="1:5" ht="12.75">
      <c r="A200" s="407"/>
      <c r="B200" s="408"/>
      <c r="C200" s="409"/>
      <c r="D200" s="408"/>
      <c r="E200" s="409">
        <f t="shared" si="3"/>
      </c>
    </row>
    <row r="201" spans="1:5" ht="12.75">
      <c r="A201" s="407"/>
      <c r="B201" s="408"/>
      <c r="C201" s="409"/>
      <c r="D201" s="408"/>
      <c r="E201" s="409">
        <f t="shared" si="3"/>
      </c>
    </row>
    <row r="202" spans="1:5" ht="12.75">
      <c r="A202" s="407"/>
      <c r="B202" s="408"/>
      <c r="C202" s="409"/>
      <c r="D202" s="408"/>
      <c r="E202" s="409">
        <f t="shared" si="3"/>
      </c>
    </row>
    <row r="203" spans="1:5" ht="12.75">
      <c r="A203" s="407"/>
      <c r="B203" s="408"/>
      <c r="C203" s="409"/>
      <c r="D203" s="408"/>
      <c r="E203" s="409">
        <f t="shared" si="3"/>
      </c>
    </row>
    <row r="204" spans="1:5" ht="12.75">
      <c r="A204" s="407"/>
      <c r="B204" s="408"/>
      <c r="C204" s="409"/>
      <c r="D204" s="408"/>
      <c r="E204" s="409">
        <f t="shared" si="3"/>
      </c>
    </row>
    <row r="205" spans="1:5" ht="12.75">
      <c r="A205" s="407"/>
      <c r="B205" s="408"/>
      <c r="C205" s="409"/>
      <c r="D205" s="408"/>
      <c r="E205" s="409">
        <f t="shared" si="3"/>
      </c>
    </row>
    <row r="206" spans="1:5" ht="12.75">
      <c r="A206" s="407"/>
      <c r="B206" s="408"/>
      <c r="C206" s="409"/>
      <c r="D206" s="408"/>
      <c r="E206" s="409">
        <f t="shared" si="3"/>
      </c>
    </row>
    <row r="207" spans="1:5" ht="12.75">
      <c r="A207" s="407"/>
      <c r="B207" s="408"/>
      <c r="C207" s="409"/>
      <c r="D207" s="408"/>
      <c r="E207" s="409">
        <f t="shared" si="3"/>
      </c>
    </row>
    <row r="208" spans="1:5" ht="12.75">
      <c r="A208" s="407"/>
      <c r="B208" s="408"/>
      <c r="C208" s="409"/>
      <c r="D208" s="408"/>
      <c r="E208" s="409">
        <f t="shared" si="3"/>
      </c>
    </row>
    <row r="209" spans="1:5" ht="12.75">
      <c r="A209" s="407"/>
      <c r="B209" s="408"/>
      <c r="C209" s="409"/>
      <c r="D209" s="408"/>
      <c r="E209" s="409">
        <f t="shared" si="3"/>
      </c>
    </row>
    <row r="210" spans="1:5" ht="12.75">
      <c r="A210" s="407"/>
      <c r="B210" s="408"/>
      <c r="C210" s="409"/>
      <c r="D210" s="408"/>
      <c r="E210" s="409">
        <f t="shared" si="3"/>
      </c>
    </row>
    <row r="211" spans="1:5" ht="12.75">
      <c r="A211" s="407"/>
      <c r="B211" s="408"/>
      <c r="C211" s="409"/>
      <c r="D211" s="408"/>
      <c r="E211" s="409">
        <f t="shared" si="3"/>
      </c>
    </row>
    <row r="212" spans="1:5" ht="12.75">
      <c r="A212" s="407"/>
      <c r="B212" s="408"/>
      <c r="C212" s="409"/>
      <c r="D212" s="408"/>
      <c r="E212" s="409">
        <f t="shared" si="3"/>
      </c>
    </row>
    <row r="213" spans="1:5" ht="12.75">
      <c r="A213" s="407"/>
      <c r="B213" s="408"/>
      <c r="C213" s="409"/>
      <c r="D213" s="408"/>
      <c r="E213" s="409">
        <f t="shared" si="3"/>
      </c>
    </row>
    <row r="214" spans="1:5" ht="12.75">
      <c r="A214" s="407"/>
      <c r="B214" s="408"/>
      <c r="C214" s="409"/>
      <c r="D214" s="408"/>
      <c r="E214" s="409">
        <f t="shared" si="3"/>
      </c>
    </row>
    <row r="215" spans="1:5" ht="12.75">
      <c r="A215" s="407"/>
      <c r="B215" s="408"/>
      <c r="C215" s="409"/>
      <c r="D215" s="408"/>
      <c r="E215" s="409">
        <f t="shared" si="3"/>
      </c>
    </row>
    <row r="216" spans="1:5" ht="12.75">
      <c r="A216" s="407"/>
      <c r="B216" s="408"/>
      <c r="C216" s="409"/>
      <c r="D216" s="408"/>
      <c r="E216" s="409">
        <f t="shared" si="3"/>
      </c>
    </row>
    <row r="217" spans="1:5" ht="12.75">
      <c r="A217" s="407"/>
      <c r="B217" s="408"/>
      <c r="C217" s="409"/>
      <c r="D217" s="408"/>
      <c r="E217" s="409">
        <f t="shared" si="3"/>
      </c>
    </row>
    <row r="218" spans="1:5" ht="12.75">
      <c r="A218" s="407"/>
      <c r="B218" s="408"/>
      <c r="C218" s="409"/>
      <c r="D218" s="408"/>
      <c r="E218" s="409">
        <f t="shared" si="3"/>
      </c>
    </row>
    <row r="219" spans="1:5" ht="12.75">
      <c r="A219" s="407"/>
      <c r="B219" s="408"/>
      <c r="C219" s="409"/>
      <c r="D219" s="408"/>
      <c r="E219" s="409">
        <f t="shared" si="3"/>
      </c>
    </row>
    <row r="220" spans="1:5" ht="12.75">
      <c r="A220" s="407"/>
      <c r="B220" s="408"/>
      <c r="C220" s="409"/>
      <c r="D220" s="408"/>
      <c r="E220" s="409">
        <f t="shared" si="3"/>
      </c>
    </row>
    <row r="221" spans="1:5" ht="12.75">
      <c r="A221" s="407"/>
      <c r="B221" s="408"/>
      <c r="C221" s="409"/>
      <c r="D221" s="408"/>
      <c r="E221" s="409">
        <f t="shared" si="3"/>
      </c>
    </row>
    <row r="222" spans="1:5" ht="12.75">
      <c r="A222" s="407"/>
      <c r="B222" s="408"/>
      <c r="C222" s="409"/>
      <c r="D222" s="408"/>
      <c r="E222" s="409">
        <f t="shared" si="3"/>
      </c>
    </row>
    <row r="223" spans="1:5" ht="12.75">
      <c r="A223" s="407"/>
      <c r="B223" s="408"/>
      <c r="C223" s="409"/>
      <c r="D223" s="408"/>
      <c r="E223" s="409">
        <f t="shared" si="3"/>
      </c>
    </row>
    <row r="224" spans="1:5" ht="12.75">
      <c r="A224" s="407"/>
      <c r="B224" s="408"/>
      <c r="C224" s="409"/>
      <c r="D224" s="408"/>
      <c r="E224" s="409">
        <f t="shared" si="3"/>
      </c>
    </row>
    <row r="225" spans="1:5" ht="12.75">
      <c r="A225" s="407"/>
      <c r="B225" s="408"/>
      <c r="C225" s="409"/>
      <c r="D225" s="408"/>
      <c r="E225" s="409">
        <f t="shared" si="3"/>
      </c>
    </row>
    <row r="226" spans="1:5" ht="12.75">
      <c r="A226" s="407"/>
      <c r="B226" s="408"/>
      <c r="C226" s="409"/>
      <c r="D226" s="408"/>
      <c r="E226" s="409">
        <f t="shared" si="3"/>
      </c>
    </row>
    <row r="227" spans="1:5" ht="12.75">
      <c r="A227" s="407"/>
      <c r="B227" s="408"/>
      <c r="C227" s="409"/>
      <c r="D227" s="408"/>
      <c r="E227" s="409">
        <f t="shared" si="3"/>
      </c>
    </row>
    <row r="228" spans="1:5" ht="12.75">
      <c r="A228" s="407"/>
      <c r="B228" s="408"/>
      <c r="C228" s="409"/>
      <c r="D228" s="408"/>
      <c r="E228" s="409">
        <f t="shared" si="3"/>
      </c>
    </row>
    <row r="229" spans="1:5" ht="12.75">
      <c r="A229" s="407"/>
      <c r="B229" s="408"/>
      <c r="C229" s="409"/>
      <c r="D229" s="408"/>
      <c r="E229" s="409">
        <f t="shared" si="3"/>
      </c>
    </row>
    <row r="230" spans="1:5" ht="12.75">
      <c r="A230" s="407"/>
      <c r="B230" s="408"/>
      <c r="C230" s="409"/>
      <c r="D230" s="408"/>
      <c r="E230" s="409">
        <f t="shared" si="3"/>
      </c>
    </row>
    <row r="231" spans="1:5" ht="12.75">
      <c r="A231" s="407"/>
      <c r="B231" s="408"/>
      <c r="C231" s="409"/>
      <c r="D231" s="408"/>
      <c r="E231" s="409">
        <f t="shared" si="3"/>
      </c>
    </row>
    <row r="232" spans="1:5" ht="12.75">
      <c r="A232" s="407"/>
      <c r="B232" s="408"/>
      <c r="C232" s="409"/>
      <c r="D232" s="408"/>
      <c r="E232" s="409">
        <f t="shared" si="3"/>
      </c>
    </row>
    <row r="233" spans="1:5" ht="12.75">
      <c r="A233" s="407"/>
      <c r="B233" s="408"/>
      <c r="C233" s="409"/>
      <c r="D233" s="408"/>
      <c r="E233" s="409">
        <f t="shared" si="3"/>
      </c>
    </row>
    <row r="234" spans="1:5" ht="12.75">
      <c r="A234" s="407"/>
      <c r="B234" s="408"/>
      <c r="C234" s="409"/>
      <c r="D234" s="408"/>
      <c r="E234" s="409">
        <f t="shared" si="3"/>
      </c>
    </row>
    <row r="235" spans="1:5" ht="12.75">
      <c r="A235" s="407"/>
      <c r="B235" s="408"/>
      <c r="C235" s="409"/>
      <c r="D235" s="408"/>
      <c r="E235" s="409">
        <f t="shared" si="3"/>
      </c>
    </row>
    <row r="236" spans="1:5" ht="12.75">
      <c r="A236" s="407"/>
      <c r="B236" s="408"/>
      <c r="C236" s="409"/>
      <c r="D236" s="408"/>
      <c r="E236" s="409">
        <f t="shared" si="3"/>
      </c>
    </row>
    <row r="237" spans="1:5" ht="12.75">
      <c r="A237" s="407"/>
      <c r="B237" s="408"/>
      <c r="C237" s="409"/>
      <c r="D237" s="408"/>
      <c r="E237" s="409">
        <f t="shared" si="3"/>
      </c>
    </row>
    <row r="238" spans="1:5" ht="12.75">
      <c r="A238" s="407"/>
      <c r="B238" s="408"/>
      <c r="C238" s="409"/>
      <c r="D238" s="408"/>
      <c r="E238" s="409">
        <f t="shared" si="3"/>
      </c>
    </row>
    <row r="239" spans="1:5" ht="12.75">
      <c r="A239" s="407"/>
      <c r="B239" s="408"/>
      <c r="C239" s="409"/>
      <c r="D239" s="408"/>
      <c r="E239" s="409">
        <f t="shared" si="3"/>
      </c>
    </row>
    <row r="240" spans="1:5" ht="12.75">
      <c r="A240" s="407"/>
      <c r="B240" s="408"/>
      <c r="C240" s="409"/>
      <c r="D240" s="408"/>
      <c r="E240" s="409">
        <f t="shared" si="3"/>
      </c>
    </row>
    <row r="241" spans="1:5" ht="12.75">
      <c r="A241" s="407"/>
      <c r="B241" s="408"/>
      <c r="C241" s="409"/>
      <c r="D241" s="408"/>
      <c r="E241" s="409">
        <f t="shared" si="3"/>
      </c>
    </row>
    <row r="242" spans="1:5" ht="12.75">
      <c r="A242" s="407"/>
      <c r="B242" s="408"/>
      <c r="C242" s="409"/>
      <c r="D242" s="408"/>
      <c r="E242" s="409">
        <f t="shared" si="3"/>
      </c>
    </row>
    <row r="243" spans="1:5" ht="12.75">
      <c r="A243" s="407"/>
      <c r="B243" s="408"/>
      <c r="C243" s="409"/>
      <c r="D243" s="408"/>
      <c r="E243" s="409">
        <f t="shared" si="3"/>
      </c>
    </row>
    <row r="244" spans="1:5" ht="12.75">
      <c r="A244" s="407"/>
      <c r="B244" s="408"/>
      <c r="C244" s="409"/>
      <c r="D244" s="408"/>
      <c r="E244" s="409">
        <f t="shared" si="3"/>
      </c>
    </row>
    <row r="245" spans="1:5" ht="12.75">
      <c r="A245" s="407"/>
      <c r="B245" s="408"/>
      <c r="C245" s="409"/>
      <c r="D245" s="408"/>
      <c r="E245" s="409">
        <f t="shared" si="3"/>
      </c>
    </row>
    <row r="246" spans="1:5" ht="12.75">
      <c r="A246" s="407"/>
      <c r="B246" s="408"/>
      <c r="C246" s="409"/>
      <c r="D246" s="408"/>
      <c r="E246" s="409">
        <f t="shared" si="3"/>
      </c>
    </row>
    <row r="247" spans="1:5" ht="12.75">
      <c r="A247" s="407"/>
      <c r="B247" s="408"/>
      <c r="C247" s="409"/>
      <c r="D247" s="408"/>
      <c r="E247" s="409">
        <f t="shared" si="3"/>
      </c>
    </row>
    <row r="248" spans="1:5" ht="12.75">
      <c r="A248" s="407"/>
      <c r="B248" s="408"/>
      <c r="C248" s="409"/>
      <c r="D248" s="408"/>
      <c r="E248" s="409">
        <f t="shared" si="3"/>
      </c>
    </row>
    <row r="249" spans="1:5" ht="12.75">
      <c r="A249" s="407"/>
      <c r="B249" s="408"/>
      <c r="C249" s="409"/>
      <c r="D249" s="408"/>
      <c r="E249" s="409">
        <f t="shared" si="3"/>
      </c>
    </row>
    <row r="250" spans="1:5" ht="12.75">
      <c r="A250" s="407"/>
      <c r="B250" s="408"/>
      <c r="C250" s="409"/>
      <c r="D250" s="408"/>
      <c r="E250" s="409">
        <f t="shared" si="3"/>
      </c>
    </row>
    <row r="251" spans="1:5" ht="12.75">
      <c r="A251" s="407"/>
      <c r="B251" s="408"/>
      <c r="C251" s="409"/>
      <c r="D251" s="408"/>
      <c r="E251" s="409">
        <f t="shared" si="3"/>
      </c>
    </row>
    <row r="252" spans="1:5" ht="12.75">
      <c r="A252" s="407"/>
      <c r="B252" s="408"/>
      <c r="C252" s="409"/>
      <c r="D252" s="408"/>
      <c r="E252" s="409">
        <f t="shared" si="3"/>
      </c>
    </row>
    <row r="253" spans="1:5" ht="12.75">
      <c r="A253" s="407"/>
      <c r="B253" s="408"/>
      <c r="C253" s="409"/>
      <c r="D253" s="408"/>
      <c r="E253" s="409">
        <f t="shared" si="3"/>
      </c>
    </row>
    <row r="254" spans="1:5" ht="12.75">
      <c r="A254" s="407"/>
      <c r="B254" s="408"/>
      <c r="C254" s="409"/>
      <c r="D254" s="408"/>
      <c r="E254" s="409">
        <f t="shared" si="3"/>
      </c>
    </row>
    <row r="255" spans="1:5" ht="12.75">
      <c r="A255" s="407"/>
      <c r="B255" s="408"/>
      <c r="C255" s="409"/>
      <c r="D255" s="408"/>
      <c r="E255" s="409">
        <f t="shared" si="3"/>
      </c>
    </row>
    <row r="256" spans="1:5" ht="12.75">
      <c r="A256" s="407"/>
      <c r="B256" s="408"/>
      <c r="C256" s="409"/>
      <c r="D256" s="408"/>
      <c r="E256" s="409">
        <f t="shared" si="3"/>
      </c>
    </row>
    <row r="257" spans="1:5" ht="12.75">
      <c r="A257" s="407"/>
      <c r="B257" s="408"/>
      <c r="C257" s="409"/>
      <c r="D257" s="408"/>
      <c r="E257" s="409">
        <f t="shared" si="3"/>
      </c>
    </row>
    <row r="258" spans="1:5" ht="12.75">
      <c r="A258" s="407"/>
      <c r="B258" s="408"/>
      <c r="C258" s="409"/>
      <c r="D258" s="408"/>
      <c r="E258" s="409">
        <f t="shared" si="3"/>
      </c>
    </row>
    <row r="259" spans="1:5" ht="12.75">
      <c r="A259" s="407"/>
      <c r="B259" s="408"/>
      <c r="C259" s="409"/>
      <c r="D259" s="408"/>
      <c r="E259" s="409">
        <f aca="true" t="shared" si="4" ref="E259:E322">IF(B259&lt;&gt;0,IF(ABS(B259-D259)&gt;0.1,"KO","OK"),"")</f>
      </c>
    </row>
    <row r="260" spans="1:5" ht="12.75">
      <c r="A260" s="407"/>
      <c r="B260" s="408"/>
      <c r="C260" s="409"/>
      <c r="D260" s="408"/>
      <c r="E260" s="409">
        <f t="shared" si="4"/>
      </c>
    </row>
    <row r="261" spans="1:5" ht="12.75">
      <c r="A261" s="407"/>
      <c r="B261" s="408"/>
      <c r="C261" s="409"/>
      <c r="D261" s="408"/>
      <c r="E261" s="409">
        <f t="shared" si="4"/>
      </c>
    </row>
    <row r="262" spans="1:5" ht="12.75">
      <c r="A262" s="407"/>
      <c r="B262" s="408"/>
      <c r="C262" s="409"/>
      <c r="D262" s="408"/>
      <c r="E262" s="409">
        <f t="shared" si="4"/>
      </c>
    </row>
    <row r="263" spans="1:5" ht="12.75">
      <c r="A263" s="407"/>
      <c r="B263" s="408"/>
      <c r="C263" s="409"/>
      <c r="D263" s="408"/>
      <c r="E263" s="409">
        <f t="shared" si="4"/>
      </c>
    </row>
    <row r="264" spans="1:5" ht="12.75">
      <c r="A264" s="407"/>
      <c r="B264" s="408"/>
      <c r="C264" s="409"/>
      <c r="D264" s="408"/>
      <c r="E264" s="409">
        <f t="shared" si="4"/>
      </c>
    </row>
    <row r="265" spans="1:5" ht="12.75">
      <c r="A265" s="407"/>
      <c r="B265" s="408"/>
      <c r="C265" s="409"/>
      <c r="D265" s="408"/>
      <c r="E265" s="409">
        <f t="shared" si="4"/>
      </c>
    </row>
    <row r="266" spans="1:5" ht="12.75">
      <c r="A266" s="407"/>
      <c r="B266" s="408"/>
      <c r="C266" s="409"/>
      <c r="D266" s="408"/>
      <c r="E266" s="409">
        <f t="shared" si="4"/>
      </c>
    </row>
    <row r="267" spans="1:5" ht="12.75">
      <c r="A267" s="407"/>
      <c r="B267" s="408"/>
      <c r="C267" s="409"/>
      <c r="D267" s="408"/>
      <c r="E267" s="409">
        <f t="shared" si="4"/>
      </c>
    </row>
    <row r="268" spans="1:5" ht="12.75">
      <c r="A268" s="407"/>
      <c r="B268" s="408"/>
      <c r="C268" s="409"/>
      <c r="D268" s="408"/>
      <c r="E268" s="409">
        <f t="shared" si="4"/>
      </c>
    </row>
    <row r="269" spans="1:5" ht="12.75">
      <c r="A269" s="407"/>
      <c r="B269" s="408"/>
      <c r="C269" s="409"/>
      <c r="D269" s="408"/>
      <c r="E269" s="409">
        <f t="shared" si="4"/>
      </c>
    </row>
    <row r="270" spans="1:5" ht="12.75">
      <c r="A270" s="407"/>
      <c r="B270" s="408"/>
      <c r="C270" s="409"/>
      <c r="D270" s="408"/>
      <c r="E270" s="409">
        <f t="shared" si="4"/>
      </c>
    </row>
    <row r="271" spans="1:5" ht="12.75">
      <c r="A271" s="407"/>
      <c r="B271" s="408"/>
      <c r="C271" s="409"/>
      <c r="D271" s="408"/>
      <c r="E271" s="409">
        <f t="shared" si="4"/>
      </c>
    </row>
    <row r="272" spans="1:5" ht="12.75">
      <c r="A272" s="407"/>
      <c r="B272" s="408"/>
      <c r="C272" s="409"/>
      <c r="D272" s="408"/>
      <c r="E272" s="409">
        <f t="shared" si="4"/>
      </c>
    </row>
    <row r="273" spans="1:5" ht="12.75">
      <c r="A273" s="407"/>
      <c r="B273" s="408"/>
      <c r="C273" s="409"/>
      <c r="D273" s="408"/>
      <c r="E273" s="409">
        <f t="shared" si="4"/>
      </c>
    </row>
    <row r="274" spans="1:5" ht="12.75">
      <c r="A274" s="407"/>
      <c r="B274" s="408"/>
      <c r="C274" s="409"/>
      <c r="D274" s="408"/>
      <c r="E274" s="409">
        <f t="shared" si="4"/>
      </c>
    </row>
    <row r="275" spans="1:5" ht="12.75">
      <c r="A275" s="407"/>
      <c r="B275" s="408"/>
      <c r="C275" s="409"/>
      <c r="D275" s="408"/>
      <c r="E275" s="409">
        <f t="shared" si="4"/>
      </c>
    </row>
    <row r="276" spans="1:5" ht="12.75">
      <c r="A276" s="407"/>
      <c r="B276" s="408"/>
      <c r="C276" s="409"/>
      <c r="D276" s="408"/>
      <c r="E276" s="409">
        <f t="shared" si="4"/>
      </c>
    </row>
    <row r="277" spans="1:5" ht="12.75">
      <c r="A277" s="407"/>
      <c r="B277" s="408"/>
      <c r="C277" s="409"/>
      <c r="D277" s="408"/>
      <c r="E277" s="409">
        <f t="shared" si="4"/>
      </c>
    </row>
    <row r="278" spans="1:5" ht="12.75">
      <c r="A278" s="407"/>
      <c r="B278" s="408"/>
      <c r="C278" s="409"/>
      <c r="D278" s="408"/>
      <c r="E278" s="409">
        <f t="shared" si="4"/>
      </c>
    </row>
    <row r="279" spans="1:5" ht="12.75">
      <c r="A279" s="407"/>
      <c r="B279" s="408"/>
      <c r="C279" s="409"/>
      <c r="D279" s="408"/>
      <c r="E279" s="409">
        <f t="shared" si="4"/>
      </c>
    </row>
    <row r="280" spans="1:5" ht="12.75">
      <c r="A280" s="407"/>
      <c r="B280" s="408"/>
      <c r="C280" s="409"/>
      <c r="D280" s="408"/>
      <c r="E280" s="409">
        <f t="shared" si="4"/>
      </c>
    </row>
    <row r="281" spans="1:5" ht="12.75">
      <c r="A281" s="407"/>
      <c r="B281" s="408"/>
      <c r="C281" s="409"/>
      <c r="D281" s="408"/>
      <c r="E281" s="409">
        <f t="shared" si="4"/>
      </c>
    </row>
    <row r="282" spans="1:5" ht="12.75">
      <c r="A282" s="407"/>
      <c r="B282" s="408"/>
      <c r="C282" s="409"/>
      <c r="D282" s="408"/>
      <c r="E282" s="409">
        <f t="shared" si="4"/>
      </c>
    </row>
    <row r="283" spans="1:5" ht="12.75">
      <c r="A283" s="407"/>
      <c r="B283" s="408"/>
      <c r="C283" s="409"/>
      <c r="D283" s="408"/>
      <c r="E283" s="409">
        <f t="shared" si="4"/>
      </c>
    </row>
    <row r="284" spans="1:5" ht="12.75">
      <c r="A284" s="407"/>
      <c r="B284" s="408"/>
      <c r="C284" s="409"/>
      <c r="D284" s="408"/>
      <c r="E284" s="409">
        <f t="shared" si="4"/>
      </c>
    </row>
    <row r="285" spans="1:5" ht="12.75">
      <c r="A285" s="407"/>
      <c r="B285" s="408"/>
      <c r="C285" s="409"/>
      <c r="D285" s="408"/>
      <c r="E285" s="409">
        <f t="shared" si="4"/>
      </c>
    </row>
    <row r="286" spans="1:5" ht="12.75">
      <c r="A286" s="407"/>
      <c r="B286" s="408"/>
      <c r="C286" s="409"/>
      <c r="D286" s="408"/>
      <c r="E286" s="409">
        <f t="shared" si="4"/>
      </c>
    </row>
    <row r="287" spans="1:5" ht="12.75">
      <c r="A287" s="407"/>
      <c r="B287" s="408"/>
      <c r="C287" s="409"/>
      <c r="D287" s="408"/>
      <c r="E287" s="409">
        <f t="shared" si="4"/>
      </c>
    </row>
    <row r="288" spans="1:5" ht="12.75">
      <c r="A288" s="407"/>
      <c r="B288" s="408"/>
      <c r="C288" s="409"/>
      <c r="D288" s="408"/>
      <c r="E288" s="409">
        <f t="shared" si="4"/>
      </c>
    </row>
    <row r="289" spans="1:5" ht="12.75">
      <c r="A289" s="407"/>
      <c r="B289" s="408"/>
      <c r="C289" s="409"/>
      <c r="D289" s="408"/>
      <c r="E289" s="409">
        <f t="shared" si="4"/>
      </c>
    </row>
    <row r="290" spans="1:5" ht="12.75">
      <c r="A290" s="407"/>
      <c r="B290" s="408"/>
      <c r="C290" s="409"/>
      <c r="D290" s="408"/>
      <c r="E290" s="409">
        <f t="shared" si="4"/>
      </c>
    </row>
    <row r="291" spans="1:5" ht="12.75">
      <c r="A291" s="407"/>
      <c r="B291" s="408"/>
      <c r="C291" s="409"/>
      <c r="D291" s="408"/>
      <c r="E291" s="409">
        <f t="shared" si="4"/>
      </c>
    </row>
    <row r="292" spans="1:5" ht="12.75">
      <c r="A292" s="407"/>
      <c r="B292" s="408"/>
      <c r="C292" s="409"/>
      <c r="D292" s="408"/>
      <c r="E292" s="409">
        <f t="shared" si="4"/>
      </c>
    </row>
    <row r="293" spans="1:5" ht="12.75">
      <c r="A293" s="407"/>
      <c r="B293" s="408"/>
      <c r="C293" s="409"/>
      <c r="D293" s="408"/>
      <c r="E293" s="409">
        <f t="shared" si="4"/>
      </c>
    </row>
    <row r="294" spans="1:5" ht="12.75">
      <c r="A294" s="407"/>
      <c r="B294" s="408"/>
      <c r="C294" s="409"/>
      <c r="D294" s="408"/>
      <c r="E294" s="409">
        <f t="shared" si="4"/>
      </c>
    </row>
    <row r="295" spans="1:5" ht="12.75">
      <c r="A295" s="407"/>
      <c r="B295" s="408"/>
      <c r="C295" s="409"/>
      <c r="D295" s="408"/>
      <c r="E295" s="409">
        <f t="shared" si="4"/>
      </c>
    </row>
    <row r="296" spans="1:5" ht="12.75">
      <c r="A296" s="407"/>
      <c r="B296" s="408"/>
      <c r="C296" s="409"/>
      <c r="D296" s="408"/>
      <c r="E296" s="409">
        <f t="shared" si="4"/>
      </c>
    </row>
    <row r="297" spans="1:5" ht="12.75">
      <c r="A297" s="407"/>
      <c r="B297" s="408"/>
      <c r="C297" s="409"/>
      <c r="D297" s="408"/>
      <c r="E297" s="409">
        <f t="shared" si="4"/>
      </c>
    </row>
    <row r="298" spans="1:5" ht="12.75">
      <c r="A298" s="407"/>
      <c r="B298" s="408"/>
      <c r="C298" s="409"/>
      <c r="D298" s="408"/>
      <c r="E298" s="409">
        <f t="shared" si="4"/>
      </c>
    </row>
    <row r="299" spans="1:5" ht="12.75">
      <c r="A299" s="407"/>
      <c r="B299" s="408"/>
      <c r="C299" s="409"/>
      <c r="D299" s="408"/>
      <c r="E299" s="409">
        <f t="shared" si="4"/>
      </c>
    </row>
    <row r="300" spans="1:5" ht="12.75">
      <c r="A300" s="407"/>
      <c r="B300" s="408"/>
      <c r="C300" s="409"/>
      <c r="D300" s="408"/>
      <c r="E300" s="409">
        <f t="shared" si="4"/>
      </c>
    </row>
    <row r="301" spans="1:5" ht="12.75">
      <c r="A301" s="407"/>
      <c r="B301" s="408"/>
      <c r="C301" s="409"/>
      <c r="D301" s="408"/>
      <c r="E301" s="409">
        <f t="shared" si="4"/>
      </c>
    </row>
    <row r="302" spans="1:5" ht="12.75">
      <c r="A302" s="407"/>
      <c r="B302" s="408"/>
      <c r="C302" s="409"/>
      <c r="D302" s="408"/>
      <c r="E302" s="409">
        <f t="shared" si="4"/>
      </c>
    </row>
    <row r="303" spans="1:5" ht="12.75">
      <c r="A303" s="407"/>
      <c r="B303" s="408"/>
      <c r="C303" s="409"/>
      <c r="D303" s="408"/>
      <c r="E303" s="409">
        <f t="shared" si="4"/>
      </c>
    </row>
    <row r="304" spans="1:5" ht="12.75">
      <c r="A304" s="407"/>
      <c r="B304" s="408"/>
      <c r="C304" s="409"/>
      <c r="D304" s="408"/>
      <c r="E304" s="409">
        <f t="shared" si="4"/>
      </c>
    </row>
    <row r="305" spans="1:5" ht="12.75">
      <c r="A305" s="407"/>
      <c r="B305" s="408"/>
      <c r="C305" s="409"/>
      <c r="D305" s="408"/>
      <c r="E305" s="409">
        <f t="shared" si="4"/>
      </c>
    </row>
    <row r="306" spans="1:5" ht="12.75">
      <c r="A306" s="407"/>
      <c r="B306" s="408"/>
      <c r="C306" s="409"/>
      <c r="D306" s="408"/>
      <c r="E306" s="409">
        <f t="shared" si="4"/>
      </c>
    </row>
    <row r="307" spans="1:5" ht="12.75">
      <c r="A307" s="407"/>
      <c r="B307" s="408"/>
      <c r="C307" s="409"/>
      <c r="D307" s="408"/>
      <c r="E307" s="409">
        <f t="shared" si="4"/>
      </c>
    </row>
    <row r="308" spans="1:5" ht="12.75">
      <c r="A308" s="407"/>
      <c r="B308" s="408"/>
      <c r="C308" s="409"/>
      <c r="D308" s="408"/>
      <c r="E308" s="409">
        <f t="shared" si="4"/>
      </c>
    </row>
    <row r="309" spans="1:5" ht="12.75">
      <c r="A309" s="407"/>
      <c r="B309" s="408"/>
      <c r="C309" s="409"/>
      <c r="D309" s="408"/>
      <c r="E309" s="409">
        <f t="shared" si="4"/>
      </c>
    </row>
    <row r="310" spans="1:5" ht="12.75">
      <c r="A310" s="407"/>
      <c r="B310" s="408"/>
      <c r="C310" s="409"/>
      <c r="D310" s="408"/>
      <c r="E310" s="409">
        <f t="shared" si="4"/>
      </c>
    </row>
    <row r="311" spans="1:5" ht="12.75">
      <c r="A311" s="407"/>
      <c r="B311" s="408"/>
      <c r="C311" s="409"/>
      <c r="D311" s="408"/>
      <c r="E311" s="409">
        <f t="shared" si="4"/>
      </c>
    </row>
    <row r="312" spans="1:5" ht="12.75">
      <c r="A312" s="407"/>
      <c r="B312" s="408"/>
      <c r="C312" s="409"/>
      <c r="D312" s="408"/>
      <c r="E312" s="409">
        <f t="shared" si="4"/>
      </c>
    </row>
    <row r="313" spans="1:5" ht="12.75">
      <c r="A313" s="407"/>
      <c r="B313" s="408"/>
      <c r="C313" s="409"/>
      <c r="D313" s="408"/>
      <c r="E313" s="409">
        <f t="shared" si="4"/>
      </c>
    </row>
    <row r="314" spans="1:5" ht="12.75">
      <c r="A314" s="407"/>
      <c r="B314" s="408"/>
      <c r="C314" s="409"/>
      <c r="D314" s="408"/>
      <c r="E314" s="409">
        <f t="shared" si="4"/>
      </c>
    </row>
    <row r="315" spans="1:5" ht="12.75">
      <c r="A315" s="407"/>
      <c r="B315" s="408"/>
      <c r="C315" s="409"/>
      <c r="D315" s="408"/>
      <c r="E315" s="409">
        <f t="shared" si="4"/>
      </c>
    </row>
    <row r="316" spans="1:5" ht="12.75">
      <c r="A316" s="407"/>
      <c r="B316" s="408"/>
      <c r="C316" s="409"/>
      <c r="D316" s="408"/>
      <c r="E316" s="409">
        <f t="shared" si="4"/>
      </c>
    </row>
    <row r="317" spans="1:5" ht="12.75">
      <c r="A317" s="407"/>
      <c r="B317" s="408"/>
      <c r="C317" s="409"/>
      <c r="D317" s="408"/>
      <c r="E317" s="409">
        <f t="shared" si="4"/>
      </c>
    </row>
    <row r="318" spans="1:5" ht="12.75">
      <c r="A318" s="407"/>
      <c r="B318" s="408"/>
      <c r="C318" s="409"/>
      <c r="D318" s="408"/>
      <c r="E318" s="409">
        <f t="shared" si="4"/>
      </c>
    </row>
    <row r="319" spans="1:5" ht="12.75">
      <c r="A319" s="407"/>
      <c r="B319" s="408"/>
      <c r="C319" s="409"/>
      <c r="D319" s="408"/>
      <c r="E319" s="409">
        <f t="shared" si="4"/>
      </c>
    </row>
    <row r="320" spans="1:5" ht="12.75">
      <c r="A320" s="407"/>
      <c r="B320" s="408"/>
      <c r="C320" s="409"/>
      <c r="D320" s="408"/>
      <c r="E320" s="409">
        <f t="shared" si="4"/>
      </c>
    </row>
    <row r="321" spans="1:5" ht="12.75">
      <c r="A321" s="407"/>
      <c r="B321" s="408"/>
      <c r="C321" s="409"/>
      <c r="D321" s="408"/>
      <c r="E321" s="409">
        <f t="shared" si="4"/>
      </c>
    </row>
    <row r="322" spans="1:5" ht="12.75">
      <c r="A322" s="407"/>
      <c r="B322" s="408"/>
      <c r="C322" s="409"/>
      <c r="D322" s="408"/>
      <c r="E322" s="409">
        <f t="shared" si="4"/>
      </c>
    </row>
    <row r="323" spans="1:5" ht="12.75">
      <c r="A323" s="407"/>
      <c r="B323" s="408"/>
      <c r="C323" s="409"/>
      <c r="D323" s="408"/>
      <c r="E323" s="409">
        <f aca="true" t="shared" si="5" ref="E323:E386">IF(B323&lt;&gt;0,IF(ABS(B323-D323)&gt;0.1,"KO","OK"),"")</f>
      </c>
    </row>
    <row r="324" spans="1:5" ht="12.75">
      <c r="A324" s="407"/>
      <c r="B324" s="408"/>
      <c r="C324" s="409"/>
      <c r="D324" s="408"/>
      <c r="E324" s="409">
        <f t="shared" si="5"/>
      </c>
    </row>
    <row r="325" spans="1:5" ht="12.75">
      <c r="A325" s="407"/>
      <c r="B325" s="408"/>
      <c r="C325" s="409"/>
      <c r="D325" s="408"/>
      <c r="E325" s="409">
        <f t="shared" si="5"/>
      </c>
    </row>
    <row r="326" spans="1:5" ht="12.75">
      <c r="A326" s="407"/>
      <c r="B326" s="408"/>
      <c r="C326" s="409"/>
      <c r="D326" s="408"/>
      <c r="E326" s="409">
        <f t="shared" si="5"/>
      </c>
    </row>
    <row r="327" spans="1:5" ht="12.75">
      <c r="A327" s="407"/>
      <c r="B327" s="408"/>
      <c r="C327" s="409"/>
      <c r="D327" s="408"/>
      <c r="E327" s="409">
        <f t="shared" si="5"/>
      </c>
    </row>
    <row r="328" spans="1:5" ht="12.75">
      <c r="A328" s="407"/>
      <c r="B328" s="408"/>
      <c r="C328" s="409"/>
      <c r="D328" s="408"/>
      <c r="E328" s="409">
        <f t="shared" si="5"/>
      </c>
    </row>
    <row r="329" spans="1:5" ht="12.75">
      <c r="A329" s="407"/>
      <c r="B329" s="408"/>
      <c r="C329" s="409"/>
      <c r="D329" s="408"/>
      <c r="E329" s="409">
        <f t="shared" si="5"/>
      </c>
    </row>
    <row r="330" spans="1:5" ht="12.75">
      <c r="A330" s="407"/>
      <c r="B330" s="408"/>
      <c r="C330" s="409"/>
      <c r="D330" s="408"/>
      <c r="E330" s="409">
        <f t="shared" si="5"/>
      </c>
    </row>
    <row r="331" spans="1:5" ht="12.75">
      <c r="A331" s="407"/>
      <c r="B331" s="408"/>
      <c r="C331" s="409"/>
      <c r="D331" s="408"/>
      <c r="E331" s="409">
        <f t="shared" si="5"/>
      </c>
    </row>
    <row r="332" spans="1:5" ht="12.75">
      <c r="A332" s="407"/>
      <c r="B332" s="408"/>
      <c r="C332" s="409"/>
      <c r="D332" s="408"/>
      <c r="E332" s="409">
        <f t="shared" si="5"/>
      </c>
    </row>
    <row r="333" spans="1:5" ht="12.75">
      <c r="A333" s="407"/>
      <c r="B333" s="408"/>
      <c r="C333" s="409"/>
      <c r="D333" s="408"/>
      <c r="E333" s="409">
        <f t="shared" si="5"/>
      </c>
    </row>
    <row r="334" spans="1:5" ht="12.75">
      <c r="A334" s="407"/>
      <c r="B334" s="408"/>
      <c r="C334" s="409"/>
      <c r="D334" s="408"/>
      <c r="E334" s="409">
        <f t="shared" si="5"/>
      </c>
    </row>
    <row r="335" spans="1:5" ht="12.75">
      <c r="A335" s="407"/>
      <c r="B335" s="408"/>
      <c r="C335" s="409"/>
      <c r="D335" s="408"/>
      <c r="E335" s="409">
        <f t="shared" si="5"/>
      </c>
    </row>
    <row r="336" spans="1:5" ht="12.75">
      <c r="A336" s="407"/>
      <c r="B336" s="408"/>
      <c r="C336" s="409"/>
      <c r="D336" s="408"/>
      <c r="E336" s="409">
        <f t="shared" si="5"/>
      </c>
    </row>
    <row r="337" spans="1:5" ht="12.75">
      <c r="A337" s="407"/>
      <c r="B337" s="408"/>
      <c r="C337" s="409"/>
      <c r="D337" s="408"/>
      <c r="E337" s="409">
        <f t="shared" si="5"/>
      </c>
    </row>
    <row r="338" spans="1:5" ht="12.75">
      <c r="A338" s="407"/>
      <c r="B338" s="408"/>
      <c r="C338" s="409"/>
      <c r="D338" s="408"/>
      <c r="E338" s="409">
        <f t="shared" si="5"/>
      </c>
    </row>
    <row r="339" spans="1:5" ht="12.75">
      <c r="A339" s="407"/>
      <c r="B339" s="408"/>
      <c r="C339" s="409"/>
      <c r="D339" s="408"/>
      <c r="E339" s="409">
        <f t="shared" si="5"/>
      </c>
    </row>
    <row r="340" spans="1:5" ht="12.75">
      <c r="A340" s="407"/>
      <c r="B340" s="408"/>
      <c r="C340" s="409"/>
      <c r="D340" s="408"/>
      <c r="E340" s="409">
        <f t="shared" si="5"/>
      </c>
    </row>
    <row r="341" spans="1:5" ht="12.75">
      <c r="A341" s="407"/>
      <c r="B341" s="408"/>
      <c r="C341" s="409"/>
      <c r="D341" s="408"/>
      <c r="E341" s="409">
        <f t="shared" si="5"/>
      </c>
    </row>
    <row r="342" spans="1:5" ht="12.75">
      <c r="A342" s="407"/>
      <c r="B342" s="408"/>
      <c r="C342" s="409"/>
      <c r="D342" s="408"/>
      <c r="E342" s="409">
        <f t="shared" si="5"/>
      </c>
    </row>
    <row r="343" spans="1:5" ht="12.75">
      <c r="A343" s="407"/>
      <c r="B343" s="408"/>
      <c r="C343" s="409"/>
      <c r="D343" s="408"/>
      <c r="E343" s="409">
        <f t="shared" si="5"/>
      </c>
    </row>
    <row r="344" spans="1:5" ht="12.75">
      <c r="A344" s="407"/>
      <c r="B344" s="408"/>
      <c r="C344" s="409"/>
      <c r="D344" s="408"/>
      <c r="E344" s="409">
        <f t="shared" si="5"/>
      </c>
    </row>
    <row r="345" spans="1:5" ht="12.75">
      <c r="A345" s="407"/>
      <c r="B345" s="408"/>
      <c r="C345" s="409"/>
      <c r="D345" s="408"/>
      <c r="E345" s="409">
        <f t="shared" si="5"/>
      </c>
    </row>
    <row r="346" spans="1:5" ht="12.75">
      <c r="A346" s="407"/>
      <c r="B346" s="408"/>
      <c r="C346" s="409"/>
      <c r="D346" s="408"/>
      <c r="E346" s="409">
        <f t="shared" si="5"/>
      </c>
    </row>
    <row r="347" spans="1:5" ht="12.75">
      <c r="A347" s="407"/>
      <c r="B347" s="408"/>
      <c r="C347" s="409"/>
      <c r="D347" s="408"/>
      <c r="E347" s="409">
        <f t="shared" si="5"/>
      </c>
    </row>
    <row r="348" spans="1:5" ht="12.75">
      <c r="A348" s="407"/>
      <c r="B348" s="408"/>
      <c r="C348" s="409"/>
      <c r="D348" s="408"/>
      <c r="E348" s="409">
        <f t="shared" si="5"/>
      </c>
    </row>
    <row r="349" spans="1:5" ht="12.75">
      <c r="A349" s="407"/>
      <c r="B349" s="408"/>
      <c r="C349" s="409"/>
      <c r="D349" s="408"/>
      <c r="E349" s="409">
        <f t="shared" si="5"/>
      </c>
    </row>
    <row r="350" spans="1:5" ht="12.75">
      <c r="A350" s="407"/>
      <c r="B350" s="408"/>
      <c r="C350" s="409"/>
      <c r="D350" s="408"/>
      <c r="E350" s="409">
        <f t="shared" si="5"/>
      </c>
    </row>
    <row r="351" spans="1:5" ht="12.75">
      <c r="A351" s="407"/>
      <c r="B351" s="408"/>
      <c r="C351" s="409"/>
      <c r="D351" s="408"/>
      <c r="E351" s="409">
        <f t="shared" si="5"/>
      </c>
    </row>
    <row r="352" spans="1:5" ht="12.75">
      <c r="A352" s="407"/>
      <c r="B352" s="408"/>
      <c r="C352" s="409"/>
      <c r="D352" s="408"/>
      <c r="E352" s="409">
        <f t="shared" si="5"/>
      </c>
    </row>
    <row r="353" spans="1:5" ht="12.75">
      <c r="A353" s="407"/>
      <c r="B353" s="408"/>
      <c r="C353" s="409"/>
      <c r="D353" s="408"/>
      <c r="E353" s="409">
        <f t="shared" si="5"/>
      </c>
    </row>
    <row r="354" spans="1:5" ht="12.75">
      <c r="A354" s="407"/>
      <c r="B354" s="408"/>
      <c r="C354" s="409"/>
      <c r="D354" s="408"/>
      <c r="E354" s="409">
        <f t="shared" si="5"/>
      </c>
    </row>
    <row r="355" spans="1:5" ht="12.75">
      <c r="A355" s="407"/>
      <c r="B355" s="408"/>
      <c r="C355" s="409"/>
      <c r="D355" s="408"/>
      <c r="E355" s="409">
        <f t="shared" si="5"/>
      </c>
    </row>
    <row r="356" spans="1:5" ht="12.75">
      <c r="A356" s="407"/>
      <c r="B356" s="408"/>
      <c r="C356" s="409"/>
      <c r="D356" s="408"/>
      <c r="E356" s="409">
        <f t="shared" si="5"/>
      </c>
    </row>
    <row r="357" spans="1:5" ht="12.75">
      <c r="A357" s="407"/>
      <c r="B357" s="408"/>
      <c r="C357" s="409"/>
      <c r="D357" s="408"/>
      <c r="E357" s="409">
        <f t="shared" si="5"/>
      </c>
    </row>
    <row r="358" spans="1:5" ht="12.75">
      <c r="A358" s="407"/>
      <c r="B358" s="408"/>
      <c r="C358" s="409"/>
      <c r="D358" s="408"/>
      <c r="E358" s="409">
        <f t="shared" si="5"/>
      </c>
    </row>
    <row r="359" spans="1:5" ht="12.75">
      <c r="A359" s="407"/>
      <c r="B359" s="408"/>
      <c r="C359" s="409"/>
      <c r="D359" s="408"/>
      <c r="E359" s="409">
        <f t="shared" si="5"/>
      </c>
    </row>
    <row r="360" spans="1:5" ht="12.75">
      <c r="A360" s="407"/>
      <c r="B360" s="408"/>
      <c r="C360" s="409"/>
      <c r="D360" s="408"/>
      <c r="E360" s="409">
        <f t="shared" si="5"/>
      </c>
    </row>
    <row r="361" spans="1:5" ht="12.75">
      <c r="A361" s="407"/>
      <c r="B361" s="408"/>
      <c r="C361" s="409"/>
      <c r="D361" s="408"/>
      <c r="E361" s="409">
        <f t="shared" si="5"/>
      </c>
    </row>
    <row r="362" spans="1:5" ht="12.75">
      <c r="A362" s="407"/>
      <c r="B362" s="408"/>
      <c r="C362" s="409"/>
      <c r="D362" s="408"/>
      <c r="E362" s="409">
        <f t="shared" si="5"/>
      </c>
    </row>
    <row r="363" spans="1:5" ht="12.75">
      <c r="A363" s="407"/>
      <c r="B363" s="408"/>
      <c r="C363" s="409"/>
      <c r="D363" s="408"/>
      <c r="E363" s="409">
        <f t="shared" si="5"/>
      </c>
    </row>
    <row r="364" spans="1:5" ht="12.75">
      <c r="A364" s="407"/>
      <c r="B364" s="408"/>
      <c r="C364" s="409"/>
      <c r="D364" s="408"/>
      <c r="E364" s="409">
        <f t="shared" si="5"/>
      </c>
    </row>
    <row r="365" spans="1:5" ht="12.75">
      <c r="A365" s="407"/>
      <c r="B365" s="408"/>
      <c r="C365" s="409"/>
      <c r="D365" s="408"/>
      <c r="E365" s="409">
        <f t="shared" si="5"/>
      </c>
    </row>
    <row r="366" spans="1:5" ht="12.75">
      <c r="A366" s="407"/>
      <c r="B366" s="408"/>
      <c r="C366" s="409"/>
      <c r="D366" s="408"/>
      <c r="E366" s="409">
        <f t="shared" si="5"/>
      </c>
    </row>
    <row r="367" spans="1:5" ht="12.75">
      <c r="A367" s="407"/>
      <c r="B367" s="408"/>
      <c r="C367" s="409"/>
      <c r="D367" s="408"/>
      <c r="E367" s="409">
        <f t="shared" si="5"/>
      </c>
    </row>
    <row r="368" spans="1:5" ht="12.75">
      <c r="A368" s="407"/>
      <c r="B368" s="408"/>
      <c r="C368" s="409"/>
      <c r="D368" s="408"/>
      <c r="E368" s="409">
        <f t="shared" si="5"/>
      </c>
    </row>
    <row r="369" spans="1:5" ht="12.75">
      <c r="A369" s="407"/>
      <c r="B369" s="408"/>
      <c r="C369" s="409"/>
      <c r="D369" s="408"/>
      <c r="E369" s="409">
        <f t="shared" si="5"/>
      </c>
    </row>
    <row r="370" spans="1:5" ht="12.75">
      <c r="A370" s="407"/>
      <c r="B370" s="408"/>
      <c r="C370" s="409"/>
      <c r="D370" s="408"/>
      <c r="E370" s="409">
        <f t="shared" si="5"/>
      </c>
    </row>
    <row r="371" spans="1:5" ht="12.75">
      <c r="A371" s="407"/>
      <c r="B371" s="408"/>
      <c r="C371" s="409"/>
      <c r="D371" s="408"/>
      <c r="E371" s="409">
        <f t="shared" si="5"/>
      </c>
    </row>
    <row r="372" spans="1:5" ht="12.75">
      <c r="A372" s="407"/>
      <c r="B372" s="408"/>
      <c r="C372" s="409"/>
      <c r="D372" s="408"/>
      <c r="E372" s="409">
        <f t="shared" si="5"/>
      </c>
    </row>
    <row r="373" spans="1:5" ht="12.75">
      <c r="A373" s="407"/>
      <c r="B373" s="408"/>
      <c r="C373" s="409"/>
      <c r="D373" s="408"/>
      <c r="E373" s="409">
        <f t="shared" si="5"/>
      </c>
    </row>
    <row r="374" spans="1:5" ht="12.75">
      <c r="A374" s="407"/>
      <c r="B374" s="408"/>
      <c r="C374" s="409"/>
      <c r="D374" s="408"/>
      <c r="E374" s="409">
        <f t="shared" si="5"/>
      </c>
    </row>
    <row r="375" spans="1:5" ht="12.75">
      <c r="A375" s="407"/>
      <c r="B375" s="408"/>
      <c r="C375" s="409"/>
      <c r="D375" s="408"/>
      <c r="E375" s="409">
        <f t="shared" si="5"/>
      </c>
    </row>
    <row r="376" spans="1:5" ht="12.75">
      <c r="A376" s="407"/>
      <c r="B376" s="408"/>
      <c r="C376" s="409"/>
      <c r="D376" s="408"/>
      <c r="E376" s="409">
        <f t="shared" si="5"/>
      </c>
    </row>
    <row r="377" spans="1:5" ht="12.75">
      <c r="A377" s="407"/>
      <c r="B377" s="408"/>
      <c r="C377" s="409"/>
      <c r="D377" s="408"/>
      <c r="E377" s="409">
        <f t="shared" si="5"/>
      </c>
    </row>
    <row r="378" spans="1:5" ht="12.75">
      <c r="A378" s="407"/>
      <c r="B378" s="408"/>
      <c r="C378" s="409"/>
      <c r="D378" s="408"/>
      <c r="E378" s="409">
        <f t="shared" si="5"/>
      </c>
    </row>
    <row r="379" spans="1:5" ht="12.75">
      <c r="A379" s="407"/>
      <c r="B379" s="408"/>
      <c r="C379" s="409"/>
      <c r="D379" s="408"/>
      <c r="E379" s="409">
        <f t="shared" si="5"/>
      </c>
    </row>
    <row r="380" spans="1:5" ht="12.75">
      <c r="A380" s="407"/>
      <c r="B380" s="408"/>
      <c r="C380" s="409"/>
      <c r="D380" s="408"/>
      <c r="E380" s="409">
        <f t="shared" si="5"/>
      </c>
    </row>
    <row r="381" spans="1:5" ht="12.75">
      <c r="A381" s="407"/>
      <c r="B381" s="408"/>
      <c r="C381" s="409"/>
      <c r="D381" s="408"/>
      <c r="E381" s="409">
        <f t="shared" si="5"/>
      </c>
    </row>
    <row r="382" spans="1:5" ht="12.75">
      <c r="A382" s="407"/>
      <c r="B382" s="408"/>
      <c r="C382" s="409"/>
      <c r="D382" s="408"/>
      <c r="E382" s="409">
        <f t="shared" si="5"/>
      </c>
    </row>
    <row r="383" spans="1:5" ht="12.75">
      <c r="A383" s="407"/>
      <c r="B383" s="408"/>
      <c r="C383" s="409"/>
      <c r="D383" s="408"/>
      <c r="E383" s="409">
        <f t="shared" si="5"/>
      </c>
    </row>
    <row r="384" spans="1:5" ht="12.75">
      <c r="A384" s="407"/>
      <c r="B384" s="408"/>
      <c r="C384" s="409"/>
      <c r="D384" s="408"/>
      <c r="E384" s="409">
        <f t="shared" si="5"/>
      </c>
    </row>
    <row r="385" spans="1:5" ht="12.75">
      <c r="A385" s="407"/>
      <c r="B385" s="408"/>
      <c r="C385" s="409"/>
      <c r="D385" s="408"/>
      <c r="E385" s="409">
        <f t="shared" si="5"/>
      </c>
    </row>
    <row r="386" spans="1:5" ht="12.75">
      <c r="A386" s="407"/>
      <c r="B386" s="408"/>
      <c r="C386" s="409"/>
      <c r="D386" s="408"/>
      <c r="E386" s="409">
        <f t="shared" si="5"/>
      </c>
    </row>
    <row r="387" spans="1:5" ht="12.75">
      <c r="A387" s="407"/>
      <c r="B387" s="408"/>
      <c r="C387" s="409"/>
      <c r="D387" s="408"/>
      <c r="E387" s="409">
        <f aca="true" t="shared" si="6" ref="E387:E450">IF(B387&lt;&gt;0,IF(ABS(B387-D387)&gt;0.1,"KO","OK"),"")</f>
      </c>
    </row>
    <row r="388" spans="1:5" ht="12.75">
      <c r="A388" s="407"/>
      <c r="B388" s="408"/>
      <c r="C388" s="409"/>
      <c r="D388" s="408"/>
      <c r="E388" s="409">
        <f t="shared" si="6"/>
      </c>
    </row>
    <row r="389" spans="1:5" ht="12.75">
      <c r="A389" s="407"/>
      <c r="B389" s="408"/>
      <c r="C389" s="409"/>
      <c r="D389" s="408"/>
      <c r="E389" s="409">
        <f t="shared" si="6"/>
      </c>
    </row>
    <row r="390" spans="1:5" ht="12.75">
      <c r="A390" s="407"/>
      <c r="B390" s="408"/>
      <c r="C390" s="409"/>
      <c r="D390" s="408"/>
      <c r="E390" s="409">
        <f t="shared" si="6"/>
      </c>
    </row>
    <row r="391" spans="1:5" ht="12.75">
      <c r="A391" s="407"/>
      <c r="B391" s="408"/>
      <c r="C391" s="409"/>
      <c r="D391" s="408"/>
      <c r="E391" s="409">
        <f t="shared" si="6"/>
      </c>
    </row>
    <row r="392" spans="1:5" ht="12.75">
      <c r="A392" s="407"/>
      <c r="B392" s="408"/>
      <c r="C392" s="409"/>
      <c r="D392" s="408"/>
      <c r="E392" s="409">
        <f t="shared" si="6"/>
      </c>
    </row>
    <row r="393" spans="1:5" ht="12.75">
      <c r="A393" s="407"/>
      <c r="B393" s="408"/>
      <c r="C393" s="409"/>
      <c r="D393" s="408"/>
      <c r="E393" s="409">
        <f t="shared" si="6"/>
      </c>
    </row>
    <row r="394" spans="1:5" ht="12.75">
      <c r="A394" s="407"/>
      <c r="B394" s="408"/>
      <c r="C394" s="409"/>
      <c r="D394" s="408"/>
      <c r="E394" s="409">
        <f t="shared" si="6"/>
      </c>
    </row>
    <row r="395" spans="1:5" ht="12.75">
      <c r="A395" s="407"/>
      <c r="B395" s="408"/>
      <c r="C395" s="409"/>
      <c r="D395" s="408"/>
      <c r="E395" s="409">
        <f t="shared" si="6"/>
      </c>
    </row>
    <row r="396" spans="1:5" ht="12.75">
      <c r="A396" s="407"/>
      <c r="B396" s="408"/>
      <c r="C396" s="409"/>
      <c r="D396" s="408"/>
      <c r="E396" s="409">
        <f t="shared" si="6"/>
      </c>
    </row>
    <row r="397" spans="1:5" ht="12.75">
      <c r="A397" s="407"/>
      <c r="B397" s="408"/>
      <c r="C397" s="409"/>
      <c r="D397" s="408"/>
      <c r="E397" s="409">
        <f t="shared" si="6"/>
      </c>
    </row>
    <row r="398" spans="1:5" ht="12.75">
      <c r="A398" s="407"/>
      <c r="B398" s="408"/>
      <c r="C398" s="409"/>
      <c r="D398" s="408"/>
      <c r="E398" s="409">
        <f t="shared" si="6"/>
      </c>
    </row>
    <row r="399" spans="1:5" ht="12.75">
      <c r="A399" s="407"/>
      <c r="B399" s="408"/>
      <c r="C399" s="409"/>
      <c r="D399" s="408"/>
      <c r="E399" s="409">
        <f t="shared" si="6"/>
      </c>
    </row>
    <row r="400" spans="1:5" ht="12.75">
      <c r="A400" s="407"/>
      <c r="B400" s="408"/>
      <c r="C400" s="409"/>
      <c r="D400" s="408"/>
      <c r="E400" s="409">
        <f t="shared" si="6"/>
      </c>
    </row>
    <row r="401" spans="1:5" ht="12.75">
      <c r="A401" s="407"/>
      <c r="B401" s="408"/>
      <c r="C401" s="409"/>
      <c r="D401" s="408"/>
      <c r="E401" s="409">
        <f t="shared" si="6"/>
      </c>
    </row>
    <row r="402" spans="1:5" ht="12.75">
      <c r="A402" s="407"/>
      <c r="B402" s="408"/>
      <c r="C402" s="409"/>
      <c r="D402" s="408"/>
      <c r="E402" s="409">
        <f t="shared" si="6"/>
      </c>
    </row>
    <row r="403" spans="1:5" ht="12.75">
      <c r="A403" s="407"/>
      <c r="B403" s="408"/>
      <c r="C403" s="409"/>
      <c r="D403" s="408"/>
      <c r="E403" s="409">
        <f t="shared" si="6"/>
      </c>
    </row>
    <row r="404" spans="1:5" ht="12.75">
      <c r="A404" s="407"/>
      <c r="B404" s="408"/>
      <c r="C404" s="409"/>
      <c r="D404" s="408"/>
      <c r="E404" s="409">
        <f t="shared" si="6"/>
      </c>
    </row>
    <row r="405" spans="1:5" ht="12.75">
      <c r="A405" s="407"/>
      <c r="B405" s="408"/>
      <c r="C405" s="409"/>
      <c r="D405" s="408"/>
      <c r="E405" s="409">
        <f t="shared" si="6"/>
      </c>
    </row>
    <row r="406" spans="1:5" ht="12.75">
      <c r="A406" s="407"/>
      <c r="B406" s="408"/>
      <c r="C406" s="409"/>
      <c r="D406" s="408"/>
      <c r="E406" s="409">
        <f t="shared" si="6"/>
      </c>
    </row>
    <row r="407" spans="1:5" ht="12.75">
      <c r="A407" s="407"/>
      <c r="B407" s="408"/>
      <c r="C407" s="409"/>
      <c r="D407" s="408"/>
      <c r="E407" s="409">
        <f t="shared" si="6"/>
      </c>
    </row>
    <row r="408" spans="1:5" ht="12.75">
      <c r="A408" s="407"/>
      <c r="B408" s="408"/>
      <c r="C408" s="409"/>
      <c r="D408" s="408"/>
      <c r="E408" s="409">
        <f t="shared" si="6"/>
      </c>
    </row>
    <row r="409" spans="1:5" ht="12.75">
      <c r="A409" s="407"/>
      <c r="B409" s="408"/>
      <c r="C409" s="409"/>
      <c r="D409" s="408"/>
      <c r="E409" s="409">
        <f t="shared" si="6"/>
      </c>
    </row>
    <row r="410" spans="1:5" ht="12.75">
      <c r="A410" s="407"/>
      <c r="B410" s="408"/>
      <c r="C410" s="409"/>
      <c r="D410" s="408"/>
      <c r="E410" s="409">
        <f t="shared" si="6"/>
      </c>
    </row>
    <row r="411" spans="1:5" ht="12.75">
      <c r="A411" s="407"/>
      <c r="B411" s="408"/>
      <c r="C411" s="409"/>
      <c r="D411" s="408"/>
      <c r="E411" s="409">
        <f t="shared" si="6"/>
      </c>
    </row>
    <row r="412" spans="1:5" ht="12.75">
      <c r="A412" s="407"/>
      <c r="B412" s="408"/>
      <c r="C412" s="409"/>
      <c r="D412" s="408"/>
      <c r="E412" s="409">
        <f t="shared" si="6"/>
      </c>
    </row>
    <row r="413" spans="1:5" ht="12.75">
      <c r="A413" s="407"/>
      <c r="B413" s="408"/>
      <c r="C413" s="409"/>
      <c r="D413" s="408"/>
      <c r="E413" s="409">
        <f t="shared" si="6"/>
      </c>
    </row>
    <row r="414" spans="1:5" ht="12.75">
      <c r="A414" s="407"/>
      <c r="B414" s="408"/>
      <c r="C414" s="409"/>
      <c r="D414" s="408"/>
      <c r="E414" s="409">
        <f t="shared" si="6"/>
      </c>
    </row>
    <row r="415" spans="1:5" ht="12.75">
      <c r="A415" s="407"/>
      <c r="B415" s="408"/>
      <c r="C415" s="409"/>
      <c r="D415" s="408"/>
      <c r="E415" s="409">
        <f t="shared" si="6"/>
      </c>
    </row>
    <row r="416" spans="1:5" ht="12.75">
      <c r="A416" s="407"/>
      <c r="B416" s="408"/>
      <c r="C416" s="409"/>
      <c r="D416" s="408"/>
      <c r="E416" s="409">
        <f t="shared" si="6"/>
      </c>
    </row>
    <row r="417" spans="1:5" ht="12.75">
      <c r="A417" s="407"/>
      <c r="B417" s="408"/>
      <c r="C417" s="409"/>
      <c r="D417" s="408"/>
      <c r="E417" s="409">
        <f t="shared" si="6"/>
      </c>
    </row>
    <row r="418" spans="1:5" ht="12.75">
      <c r="A418" s="407"/>
      <c r="B418" s="408"/>
      <c r="C418" s="409"/>
      <c r="D418" s="408"/>
      <c r="E418" s="409">
        <f t="shared" si="6"/>
      </c>
    </row>
    <row r="419" spans="1:5" ht="12.75">
      <c r="A419" s="407"/>
      <c r="B419" s="408"/>
      <c r="C419" s="409"/>
      <c r="D419" s="408"/>
      <c r="E419" s="409">
        <f t="shared" si="6"/>
      </c>
    </row>
    <row r="420" spans="1:5" ht="12.75">
      <c r="A420" s="407"/>
      <c r="B420" s="408"/>
      <c r="C420" s="409"/>
      <c r="D420" s="408"/>
      <c r="E420" s="409">
        <f t="shared" si="6"/>
      </c>
    </row>
    <row r="421" spans="1:5" ht="12.75">
      <c r="A421" s="407"/>
      <c r="B421" s="408"/>
      <c r="C421" s="409"/>
      <c r="D421" s="408"/>
      <c r="E421" s="409">
        <f t="shared" si="6"/>
      </c>
    </row>
    <row r="422" spans="1:5" ht="12.75">
      <c r="A422" s="407"/>
      <c r="B422" s="408"/>
      <c r="C422" s="409"/>
      <c r="D422" s="408"/>
      <c r="E422" s="409">
        <f t="shared" si="6"/>
      </c>
    </row>
    <row r="423" spans="1:5" ht="12.75">
      <c r="A423" s="407"/>
      <c r="B423" s="408"/>
      <c r="C423" s="409"/>
      <c r="D423" s="408"/>
      <c r="E423" s="409">
        <f t="shared" si="6"/>
      </c>
    </row>
    <row r="424" spans="1:5" ht="12.75">
      <c r="A424" s="407"/>
      <c r="B424" s="408"/>
      <c r="C424" s="409"/>
      <c r="D424" s="408"/>
      <c r="E424" s="409">
        <f t="shared" si="6"/>
      </c>
    </row>
    <row r="425" spans="1:5" ht="12.75">
      <c r="A425" s="407"/>
      <c r="B425" s="408"/>
      <c r="C425" s="409"/>
      <c r="D425" s="408"/>
      <c r="E425" s="409">
        <f t="shared" si="6"/>
      </c>
    </row>
    <row r="426" spans="1:5" ht="12.75">
      <c r="A426" s="407"/>
      <c r="B426" s="408"/>
      <c r="C426" s="409"/>
      <c r="D426" s="408"/>
      <c r="E426" s="409">
        <f t="shared" si="6"/>
      </c>
    </row>
    <row r="427" spans="1:5" ht="12.75">
      <c r="A427" s="407"/>
      <c r="B427" s="408"/>
      <c r="C427" s="409"/>
      <c r="D427" s="408"/>
      <c r="E427" s="409">
        <f t="shared" si="6"/>
      </c>
    </row>
    <row r="428" spans="1:5" ht="12.75">
      <c r="A428" s="407"/>
      <c r="B428" s="408"/>
      <c r="C428" s="409"/>
      <c r="D428" s="408"/>
      <c r="E428" s="409">
        <f t="shared" si="6"/>
      </c>
    </row>
    <row r="429" spans="1:5" ht="12.75">
      <c r="A429" s="407"/>
      <c r="B429" s="408"/>
      <c r="C429" s="409"/>
      <c r="D429" s="408"/>
      <c r="E429" s="409">
        <f t="shared" si="6"/>
      </c>
    </row>
    <row r="430" spans="1:5" ht="12.75">
      <c r="A430" s="407"/>
      <c r="B430" s="408"/>
      <c r="C430" s="409"/>
      <c r="D430" s="408"/>
      <c r="E430" s="409">
        <f t="shared" si="6"/>
      </c>
    </row>
    <row r="431" spans="1:5" ht="12.75">
      <c r="A431" s="407"/>
      <c r="B431" s="408"/>
      <c r="C431" s="409"/>
      <c r="D431" s="408"/>
      <c r="E431" s="409">
        <f t="shared" si="6"/>
      </c>
    </row>
    <row r="432" spans="1:5" ht="12.75">
      <c r="A432" s="407"/>
      <c r="B432" s="408"/>
      <c r="C432" s="409"/>
      <c r="D432" s="408"/>
      <c r="E432" s="409">
        <f t="shared" si="6"/>
      </c>
    </row>
    <row r="433" spans="1:5" ht="12.75">
      <c r="A433" s="407"/>
      <c r="B433" s="408"/>
      <c r="C433" s="409"/>
      <c r="D433" s="408"/>
      <c r="E433" s="409">
        <f t="shared" si="6"/>
      </c>
    </row>
    <row r="434" spans="1:5" ht="12.75">
      <c r="A434" s="407"/>
      <c r="B434" s="408"/>
      <c r="C434" s="409"/>
      <c r="D434" s="408"/>
      <c r="E434" s="409">
        <f t="shared" si="6"/>
      </c>
    </row>
    <row r="435" spans="1:5" ht="12.75">
      <c r="A435" s="407"/>
      <c r="B435" s="408"/>
      <c r="C435" s="409"/>
      <c r="D435" s="408"/>
      <c r="E435" s="409">
        <f t="shared" si="6"/>
      </c>
    </row>
    <row r="436" spans="1:5" ht="12.75">
      <c r="A436" s="407"/>
      <c r="B436" s="408"/>
      <c r="C436" s="409"/>
      <c r="D436" s="408"/>
      <c r="E436" s="409">
        <f t="shared" si="6"/>
      </c>
    </row>
    <row r="437" spans="1:5" ht="12.75">
      <c r="A437" s="407"/>
      <c r="B437" s="408"/>
      <c r="C437" s="409"/>
      <c r="D437" s="408"/>
      <c r="E437" s="409">
        <f t="shared" si="6"/>
      </c>
    </row>
    <row r="438" spans="1:5" ht="12.75">
      <c r="A438" s="407"/>
      <c r="B438" s="408"/>
      <c r="C438" s="409"/>
      <c r="D438" s="408"/>
      <c r="E438" s="409">
        <f t="shared" si="6"/>
      </c>
    </row>
    <row r="439" spans="1:5" ht="12.75">
      <c r="A439" s="407"/>
      <c r="B439" s="408"/>
      <c r="C439" s="409"/>
      <c r="D439" s="408"/>
      <c r="E439" s="409">
        <f t="shared" si="6"/>
      </c>
    </row>
    <row r="440" spans="1:5" ht="12.75">
      <c r="A440" s="407"/>
      <c r="B440" s="408"/>
      <c r="C440" s="409"/>
      <c r="D440" s="408"/>
      <c r="E440" s="409">
        <f t="shared" si="6"/>
      </c>
    </row>
    <row r="441" spans="1:5" ht="12.75">
      <c r="A441" s="407"/>
      <c r="B441" s="408"/>
      <c r="C441" s="409"/>
      <c r="D441" s="408"/>
      <c r="E441" s="409">
        <f t="shared" si="6"/>
      </c>
    </row>
    <row r="442" spans="1:5" ht="12.75">
      <c r="A442" s="407"/>
      <c r="B442" s="408"/>
      <c r="C442" s="409"/>
      <c r="D442" s="408"/>
      <c r="E442" s="409">
        <f t="shared" si="6"/>
      </c>
    </row>
    <row r="443" spans="1:5" ht="12.75">
      <c r="A443" s="407"/>
      <c r="B443" s="408"/>
      <c r="C443" s="409"/>
      <c r="D443" s="408"/>
      <c r="E443" s="409">
        <f t="shared" si="6"/>
      </c>
    </row>
    <row r="444" spans="1:5" ht="12.75">
      <c r="A444" s="407"/>
      <c r="B444" s="408"/>
      <c r="C444" s="409"/>
      <c r="D444" s="408"/>
      <c r="E444" s="409">
        <f t="shared" si="6"/>
      </c>
    </row>
    <row r="445" spans="1:5" ht="12.75">
      <c r="A445" s="407"/>
      <c r="B445" s="408"/>
      <c r="C445" s="409"/>
      <c r="D445" s="408"/>
      <c r="E445" s="409">
        <f t="shared" si="6"/>
      </c>
    </row>
    <row r="446" spans="1:5" ht="12.75">
      <c r="A446" s="407"/>
      <c r="B446" s="408"/>
      <c r="C446" s="409"/>
      <c r="D446" s="408"/>
      <c r="E446" s="409">
        <f t="shared" si="6"/>
      </c>
    </row>
    <row r="447" spans="1:5" ht="12.75">
      <c r="A447" s="407"/>
      <c r="B447" s="408"/>
      <c r="C447" s="409"/>
      <c r="D447" s="408"/>
      <c r="E447" s="409">
        <f t="shared" si="6"/>
      </c>
    </row>
    <row r="448" spans="1:5" ht="12.75">
      <c r="A448" s="407"/>
      <c r="B448" s="408"/>
      <c r="C448" s="409"/>
      <c r="D448" s="408"/>
      <c r="E448" s="409">
        <f t="shared" si="6"/>
      </c>
    </row>
    <row r="449" spans="1:5" ht="12.75">
      <c r="A449" s="407"/>
      <c r="B449" s="408"/>
      <c r="C449" s="409"/>
      <c r="D449" s="408"/>
      <c r="E449" s="409">
        <f t="shared" si="6"/>
      </c>
    </row>
    <row r="450" spans="1:5" ht="12.75">
      <c r="A450" s="407"/>
      <c r="B450" s="408"/>
      <c r="C450" s="409"/>
      <c r="D450" s="408"/>
      <c r="E450" s="409">
        <f t="shared" si="6"/>
      </c>
    </row>
    <row r="451" spans="1:5" ht="12.75">
      <c r="A451" s="407"/>
      <c r="B451" s="408"/>
      <c r="C451" s="409"/>
      <c r="D451" s="408"/>
      <c r="E451" s="409">
        <f aca="true" t="shared" si="7" ref="E451:E514">IF(B451&lt;&gt;0,IF(ABS(B451-D451)&gt;0.1,"KO","OK"),"")</f>
      </c>
    </row>
    <row r="452" spans="1:5" ht="12.75">
      <c r="A452" s="407"/>
      <c r="B452" s="408"/>
      <c r="C452" s="409"/>
      <c r="D452" s="408"/>
      <c r="E452" s="409">
        <f t="shared" si="7"/>
      </c>
    </row>
    <row r="453" spans="1:5" ht="12.75">
      <c r="A453" s="407"/>
      <c r="B453" s="408"/>
      <c r="C453" s="409"/>
      <c r="D453" s="408"/>
      <c r="E453" s="409">
        <f t="shared" si="7"/>
      </c>
    </row>
    <row r="454" spans="1:5" ht="12.75">
      <c r="A454" s="407"/>
      <c r="B454" s="408"/>
      <c r="C454" s="409"/>
      <c r="D454" s="408"/>
      <c r="E454" s="409">
        <f t="shared" si="7"/>
      </c>
    </row>
    <row r="455" spans="1:5" ht="12.75">
      <c r="A455" s="407"/>
      <c r="B455" s="408"/>
      <c r="C455" s="409"/>
      <c r="D455" s="408"/>
      <c r="E455" s="409">
        <f t="shared" si="7"/>
      </c>
    </row>
    <row r="456" spans="1:5" ht="12.75">
      <c r="A456" s="407"/>
      <c r="B456" s="408"/>
      <c r="C456" s="409"/>
      <c r="D456" s="408"/>
      <c r="E456" s="409">
        <f t="shared" si="7"/>
      </c>
    </row>
    <row r="457" spans="1:5" ht="12.75">
      <c r="A457" s="407"/>
      <c r="B457" s="408"/>
      <c r="C457" s="409"/>
      <c r="D457" s="408"/>
      <c r="E457" s="409">
        <f t="shared" si="7"/>
      </c>
    </row>
    <row r="458" spans="1:5" ht="12.75">
      <c r="A458" s="407"/>
      <c r="B458" s="408"/>
      <c r="C458" s="409"/>
      <c r="D458" s="408"/>
      <c r="E458" s="409">
        <f t="shared" si="7"/>
      </c>
    </row>
    <row r="459" spans="1:5" ht="12.75">
      <c r="A459" s="407"/>
      <c r="B459" s="408"/>
      <c r="C459" s="409"/>
      <c r="D459" s="408"/>
      <c r="E459" s="409">
        <f t="shared" si="7"/>
      </c>
    </row>
    <row r="460" spans="1:5" ht="12.75">
      <c r="A460" s="407"/>
      <c r="B460" s="408"/>
      <c r="C460" s="409"/>
      <c r="D460" s="408"/>
      <c r="E460" s="409">
        <f t="shared" si="7"/>
      </c>
    </row>
    <row r="461" spans="1:5" ht="12.75">
      <c r="A461" s="407"/>
      <c r="B461" s="408"/>
      <c r="C461" s="409"/>
      <c r="D461" s="408"/>
      <c r="E461" s="409">
        <f t="shared" si="7"/>
      </c>
    </row>
    <row r="462" spans="1:5" ht="12.75">
      <c r="A462" s="407"/>
      <c r="B462" s="408"/>
      <c r="C462" s="409"/>
      <c r="D462" s="408"/>
      <c r="E462" s="409">
        <f t="shared" si="7"/>
      </c>
    </row>
    <row r="463" spans="1:5" ht="12.75">
      <c r="A463" s="407"/>
      <c r="B463" s="408"/>
      <c r="C463" s="409"/>
      <c r="D463" s="408"/>
      <c r="E463" s="409">
        <f t="shared" si="7"/>
      </c>
    </row>
    <row r="464" spans="1:5" ht="12.75">
      <c r="A464" s="407"/>
      <c r="B464" s="408"/>
      <c r="C464" s="409"/>
      <c r="D464" s="408"/>
      <c r="E464" s="409">
        <f t="shared" si="7"/>
      </c>
    </row>
    <row r="465" spans="1:5" ht="12.75">
      <c r="A465" s="407"/>
      <c r="B465" s="408"/>
      <c r="C465" s="409"/>
      <c r="D465" s="408"/>
      <c r="E465" s="409">
        <f t="shared" si="7"/>
      </c>
    </row>
    <row r="466" spans="1:5" ht="12.75">
      <c r="A466" s="407"/>
      <c r="B466" s="408"/>
      <c r="C466" s="409"/>
      <c r="D466" s="408"/>
      <c r="E466" s="409">
        <f t="shared" si="7"/>
      </c>
    </row>
    <row r="467" spans="1:5" ht="12.75">
      <c r="A467" s="407"/>
      <c r="B467" s="408"/>
      <c r="C467" s="409"/>
      <c r="D467" s="408"/>
      <c r="E467" s="409">
        <f t="shared" si="7"/>
      </c>
    </row>
    <row r="468" spans="1:5" ht="12.75">
      <c r="A468" s="407"/>
      <c r="B468" s="408"/>
      <c r="C468" s="409"/>
      <c r="D468" s="408"/>
      <c r="E468" s="409">
        <f t="shared" si="7"/>
      </c>
    </row>
    <row r="469" spans="1:5" ht="12.75">
      <c r="A469" s="407"/>
      <c r="B469" s="408"/>
      <c r="C469" s="409"/>
      <c r="D469" s="408"/>
      <c r="E469" s="409">
        <f t="shared" si="7"/>
      </c>
    </row>
    <row r="470" spans="1:5" ht="12.75">
      <c r="A470" s="407"/>
      <c r="B470" s="408"/>
      <c r="C470" s="409"/>
      <c r="D470" s="408"/>
      <c r="E470" s="409">
        <f t="shared" si="7"/>
      </c>
    </row>
    <row r="471" spans="1:5" ht="12.75">
      <c r="A471" s="407"/>
      <c r="B471" s="408"/>
      <c r="C471" s="409"/>
      <c r="D471" s="408"/>
      <c r="E471" s="409">
        <f t="shared" si="7"/>
      </c>
    </row>
    <row r="472" spans="1:5" ht="12.75">
      <c r="A472" s="407"/>
      <c r="B472" s="408"/>
      <c r="C472" s="409"/>
      <c r="D472" s="408"/>
      <c r="E472" s="409">
        <f t="shared" si="7"/>
      </c>
    </row>
    <row r="473" spans="1:5" ht="12.75">
      <c r="A473" s="407"/>
      <c r="B473" s="408"/>
      <c r="C473" s="409"/>
      <c r="D473" s="408"/>
      <c r="E473" s="409">
        <f t="shared" si="7"/>
      </c>
    </row>
    <row r="474" spans="1:5" ht="12.75">
      <c r="A474" s="407"/>
      <c r="B474" s="408"/>
      <c r="C474" s="409"/>
      <c r="D474" s="408"/>
      <c r="E474" s="409">
        <f t="shared" si="7"/>
      </c>
    </row>
    <row r="475" spans="1:5" ht="12.75">
      <c r="A475" s="407"/>
      <c r="B475" s="408"/>
      <c r="C475" s="409"/>
      <c r="D475" s="408"/>
      <c r="E475" s="409">
        <f t="shared" si="7"/>
      </c>
    </row>
    <row r="476" spans="1:5" ht="12.75">
      <c r="A476" s="407"/>
      <c r="B476" s="408"/>
      <c r="C476" s="409"/>
      <c r="D476" s="408"/>
      <c r="E476" s="409">
        <f t="shared" si="7"/>
      </c>
    </row>
    <row r="477" spans="1:5" ht="12.75">
      <c r="A477" s="407"/>
      <c r="B477" s="408"/>
      <c r="C477" s="409"/>
      <c r="D477" s="408"/>
      <c r="E477" s="409">
        <f t="shared" si="7"/>
      </c>
    </row>
    <row r="478" spans="1:5" ht="12.75">
      <c r="A478" s="407"/>
      <c r="B478" s="408"/>
      <c r="C478" s="409"/>
      <c r="D478" s="408"/>
      <c r="E478" s="409">
        <f t="shared" si="7"/>
      </c>
    </row>
    <row r="479" spans="1:5" ht="12.75">
      <c r="A479" s="407"/>
      <c r="B479" s="408"/>
      <c r="C479" s="409"/>
      <c r="D479" s="408"/>
      <c r="E479" s="409">
        <f t="shared" si="7"/>
      </c>
    </row>
    <row r="480" spans="1:5" ht="12.75">
      <c r="A480" s="407"/>
      <c r="B480" s="408"/>
      <c r="C480" s="409"/>
      <c r="D480" s="408"/>
      <c r="E480" s="409">
        <f t="shared" si="7"/>
      </c>
    </row>
    <row r="481" spans="1:5" ht="12.75">
      <c r="A481" s="407"/>
      <c r="B481" s="408"/>
      <c r="C481" s="409"/>
      <c r="D481" s="408"/>
      <c r="E481" s="409">
        <f t="shared" si="7"/>
      </c>
    </row>
    <row r="482" spans="1:5" ht="12.75">
      <c r="A482" s="407"/>
      <c r="B482" s="408"/>
      <c r="C482" s="409"/>
      <c r="D482" s="408"/>
      <c r="E482" s="409">
        <f t="shared" si="7"/>
      </c>
    </row>
    <row r="483" spans="1:5" ht="12.75">
      <c r="A483" s="407"/>
      <c r="B483" s="408"/>
      <c r="C483" s="409"/>
      <c r="D483" s="408"/>
      <c r="E483" s="409">
        <f t="shared" si="7"/>
      </c>
    </row>
    <row r="484" spans="1:5" ht="12.75">
      <c r="A484" s="407"/>
      <c r="B484" s="408"/>
      <c r="C484" s="409"/>
      <c r="D484" s="408"/>
      <c r="E484" s="409">
        <f t="shared" si="7"/>
      </c>
    </row>
    <row r="485" spans="1:5" ht="12.75">
      <c r="A485" s="407"/>
      <c r="B485" s="408"/>
      <c r="C485" s="409"/>
      <c r="D485" s="408"/>
      <c r="E485" s="409">
        <f t="shared" si="7"/>
      </c>
    </row>
    <row r="486" spans="1:5" ht="12.75">
      <c r="A486" s="407"/>
      <c r="B486" s="408"/>
      <c r="C486" s="409"/>
      <c r="D486" s="408"/>
      <c r="E486" s="409">
        <f t="shared" si="7"/>
      </c>
    </row>
    <row r="487" spans="1:5" ht="12.75">
      <c r="A487" s="407"/>
      <c r="B487" s="408"/>
      <c r="C487" s="409"/>
      <c r="D487" s="408"/>
      <c r="E487" s="409">
        <f t="shared" si="7"/>
      </c>
    </row>
    <row r="488" spans="1:5" ht="12.75">
      <c r="A488" s="407"/>
      <c r="B488" s="408"/>
      <c r="C488" s="409"/>
      <c r="D488" s="408"/>
      <c r="E488" s="409">
        <f t="shared" si="7"/>
      </c>
    </row>
    <row r="489" spans="1:5" ht="12.75">
      <c r="A489" s="407"/>
      <c r="B489" s="408"/>
      <c r="C489" s="409"/>
      <c r="D489" s="408"/>
      <c r="E489" s="409">
        <f t="shared" si="7"/>
      </c>
    </row>
    <row r="490" spans="1:5" ht="12.75">
      <c r="A490" s="407"/>
      <c r="B490" s="408"/>
      <c r="C490" s="409"/>
      <c r="D490" s="408"/>
      <c r="E490" s="409">
        <f t="shared" si="7"/>
      </c>
    </row>
    <row r="491" spans="1:5" ht="12.75">
      <c r="A491" s="407"/>
      <c r="B491" s="408"/>
      <c r="C491" s="409"/>
      <c r="D491" s="408"/>
      <c r="E491" s="409">
        <f t="shared" si="7"/>
      </c>
    </row>
    <row r="492" spans="1:5" ht="12.75">
      <c r="A492" s="407"/>
      <c r="B492" s="408"/>
      <c r="C492" s="409"/>
      <c r="D492" s="408"/>
      <c r="E492" s="409">
        <f t="shared" si="7"/>
      </c>
    </row>
    <row r="493" spans="1:5" ht="12.75">
      <c r="A493" s="407"/>
      <c r="B493" s="408"/>
      <c r="C493" s="409"/>
      <c r="D493" s="408"/>
      <c r="E493" s="409">
        <f t="shared" si="7"/>
      </c>
    </row>
    <row r="494" spans="1:5" ht="12.75">
      <c r="A494" s="407"/>
      <c r="B494" s="408"/>
      <c r="C494" s="409"/>
      <c r="D494" s="408"/>
      <c r="E494" s="409">
        <f t="shared" si="7"/>
      </c>
    </row>
    <row r="495" spans="1:5" ht="12.75">
      <c r="A495" s="407"/>
      <c r="B495" s="408"/>
      <c r="C495" s="409"/>
      <c r="D495" s="408"/>
      <c r="E495" s="409">
        <f t="shared" si="7"/>
      </c>
    </row>
    <row r="496" spans="1:5" ht="12.75">
      <c r="A496" s="407"/>
      <c r="B496" s="408"/>
      <c r="C496" s="409"/>
      <c r="D496" s="408"/>
      <c r="E496" s="409">
        <f t="shared" si="7"/>
      </c>
    </row>
    <row r="497" spans="1:5" ht="12.75">
      <c r="A497" s="407"/>
      <c r="B497" s="408"/>
      <c r="C497" s="409"/>
      <c r="D497" s="408"/>
      <c r="E497" s="409">
        <f t="shared" si="7"/>
      </c>
    </row>
    <row r="498" spans="1:5" ht="12.75">
      <c r="A498" s="407"/>
      <c r="B498" s="408"/>
      <c r="C498" s="409"/>
      <c r="D498" s="408"/>
      <c r="E498" s="409">
        <f t="shared" si="7"/>
      </c>
    </row>
    <row r="499" spans="1:5" ht="12.75">
      <c r="A499" s="407"/>
      <c r="B499" s="408"/>
      <c r="C499" s="409"/>
      <c r="D499" s="408"/>
      <c r="E499" s="409">
        <f t="shared" si="7"/>
      </c>
    </row>
    <row r="500" spans="1:5" ht="12.75">
      <c r="A500" s="407"/>
      <c r="B500" s="408"/>
      <c r="C500" s="409"/>
      <c r="D500" s="408"/>
      <c r="E500" s="409">
        <f t="shared" si="7"/>
      </c>
    </row>
    <row r="501" spans="1:5" ht="12.75">
      <c r="A501" s="407"/>
      <c r="B501" s="408"/>
      <c r="C501" s="409"/>
      <c r="D501" s="408"/>
      <c r="E501" s="409">
        <f t="shared" si="7"/>
      </c>
    </row>
    <row r="502" spans="1:5" ht="12.75">
      <c r="A502" s="407"/>
      <c r="B502" s="408"/>
      <c r="C502" s="409"/>
      <c r="D502" s="408"/>
      <c r="E502" s="409">
        <f t="shared" si="7"/>
      </c>
    </row>
    <row r="503" spans="1:5" ht="12.75">
      <c r="A503" s="407"/>
      <c r="B503" s="408"/>
      <c r="C503" s="409"/>
      <c r="D503" s="408"/>
      <c r="E503" s="409">
        <f t="shared" si="7"/>
      </c>
    </row>
    <row r="504" spans="1:5" ht="12.75">
      <c r="A504" s="407"/>
      <c r="B504" s="408"/>
      <c r="C504" s="409"/>
      <c r="D504" s="408"/>
      <c r="E504" s="409">
        <f t="shared" si="7"/>
      </c>
    </row>
    <row r="505" spans="1:5" ht="12.75">
      <c r="A505" s="407"/>
      <c r="B505" s="408"/>
      <c r="C505" s="409"/>
      <c r="D505" s="408"/>
      <c r="E505" s="409">
        <f t="shared" si="7"/>
      </c>
    </row>
    <row r="506" spans="1:5" ht="12.75">
      <c r="A506" s="407"/>
      <c r="B506" s="408"/>
      <c r="C506" s="409"/>
      <c r="D506" s="408"/>
      <c r="E506" s="409">
        <f t="shared" si="7"/>
      </c>
    </row>
    <row r="507" spans="1:5" ht="12.75">
      <c r="A507" s="407"/>
      <c r="B507" s="408"/>
      <c r="C507" s="409"/>
      <c r="D507" s="408"/>
      <c r="E507" s="409">
        <f t="shared" si="7"/>
      </c>
    </row>
    <row r="508" spans="1:5" ht="12.75">
      <c r="A508" s="407"/>
      <c r="B508" s="408"/>
      <c r="C508" s="409"/>
      <c r="D508" s="408"/>
      <c r="E508" s="409">
        <f t="shared" si="7"/>
      </c>
    </row>
    <row r="509" spans="1:5" ht="12.75">
      <c r="A509" s="407"/>
      <c r="B509" s="408"/>
      <c r="C509" s="409"/>
      <c r="D509" s="408"/>
      <c r="E509" s="409">
        <f t="shared" si="7"/>
      </c>
    </row>
    <row r="510" spans="1:5" ht="12.75">
      <c r="A510" s="407"/>
      <c r="B510" s="408"/>
      <c r="C510" s="409"/>
      <c r="D510" s="408"/>
      <c r="E510" s="409">
        <f t="shared" si="7"/>
      </c>
    </row>
    <row r="511" spans="1:5" ht="12.75">
      <c r="A511" s="407"/>
      <c r="B511" s="408"/>
      <c r="C511" s="409"/>
      <c r="D511" s="408"/>
      <c r="E511" s="409">
        <f t="shared" si="7"/>
      </c>
    </row>
    <row r="512" spans="1:5" ht="12.75">
      <c r="A512" s="407"/>
      <c r="B512" s="408"/>
      <c r="C512" s="409"/>
      <c r="D512" s="408"/>
      <c r="E512" s="409">
        <f t="shared" si="7"/>
      </c>
    </row>
    <row r="513" spans="1:5" ht="12.75">
      <c r="A513" s="407"/>
      <c r="B513" s="408"/>
      <c r="C513" s="409"/>
      <c r="D513" s="408"/>
      <c r="E513" s="409">
        <f t="shared" si="7"/>
      </c>
    </row>
    <row r="514" spans="1:5" ht="12.75">
      <c r="A514" s="407"/>
      <c r="B514" s="408"/>
      <c r="C514" s="409"/>
      <c r="D514" s="408"/>
      <c r="E514" s="409">
        <f t="shared" si="7"/>
      </c>
    </row>
    <row r="515" spans="1:5" ht="12.75">
      <c r="A515" s="407"/>
      <c r="B515" s="408"/>
      <c r="C515" s="409"/>
      <c r="D515" s="408"/>
      <c r="E515" s="409">
        <f aca="true" t="shared" si="8" ref="E515:E578">IF(B515&lt;&gt;0,IF(ABS(B515-D515)&gt;0.1,"KO","OK"),"")</f>
      </c>
    </row>
    <row r="516" spans="1:5" ht="12.75">
      <c r="A516" s="407"/>
      <c r="B516" s="408"/>
      <c r="C516" s="409"/>
      <c r="D516" s="408"/>
      <c r="E516" s="409">
        <f t="shared" si="8"/>
      </c>
    </row>
    <row r="517" spans="1:5" ht="12.75">
      <c r="A517" s="407"/>
      <c r="B517" s="408"/>
      <c r="C517" s="409"/>
      <c r="D517" s="408"/>
      <c r="E517" s="409">
        <f t="shared" si="8"/>
      </c>
    </row>
    <row r="518" spans="1:5" ht="12.75">
      <c r="A518" s="407"/>
      <c r="B518" s="408"/>
      <c r="C518" s="409"/>
      <c r="D518" s="408"/>
      <c r="E518" s="409">
        <f t="shared" si="8"/>
      </c>
    </row>
    <row r="519" spans="1:5" ht="12.75">
      <c r="A519" s="407"/>
      <c r="B519" s="408"/>
      <c r="C519" s="409"/>
      <c r="D519" s="408"/>
      <c r="E519" s="409">
        <f t="shared" si="8"/>
      </c>
    </row>
    <row r="520" spans="1:5" ht="12.75">
      <c r="A520" s="407"/>
      <c r="B520" s="408"/>
      <c r="C520" s="409"/>
      <c r="D520" s="408"/>
      <c r="E520" s="409">
        <f t="shared" si="8"/>
      </c>
    </row>
    <row r="521" spans="1:5" ht="12.75">
      <c r="A521" s="407"/>
      <c r="B521" s="408"/>
      <c r="C521" s="409"/>
      <c r="D521" s="408"/>
      <c r="E521" s="409">
        <f t="shared" si="8"/>
      </c>
    </row>
    <row r="522" spans="1:5" ht="12.75">
      <c r="A522" s="407"/>
      <c r="B522" s="408"/>
      <c r="C522" s="409"/>
      <c r="D522" s="408"/>
      <c r="E522" s="409">
        <f t="shared" si="8"/>
      </c>
    </row>
    <row r="523" spans="1:5" ht="12.75">
      <c r="A523" s="407"/>
      <c r="B523" s="408"/>
      <c r="C523" s="409"/>
      <c r="D523" s="408"/>
      <c r="E523" s="409">
        <f t="shared" si="8"/>
      </c>
    </row>
    <row r="524" spans="1:5" ht="12.75">
      <c r="A524" s="407"/>
      <c r="B524" s="408"/>
      <c r="C524" s="409"/>
      <c r="D524" s="408"/>
      <c r="E524" s="409">
        <f t="shared" si="8"/>
      </c>
    </row>
    <row r="525" spans="1:5" ht="12.75">
      <c r="A525" s="407"/>
      <c r="B525" s="408"/>
      <c r="C525" s="409"/>
      <c r="D525" s="408"/>
      <c r="E525" s="409">
        <f t="shared" si="8"/>
      </c>
    </row>
    <row r="526" spans="1:5" ht="12.75">
      <c r="A526" s="407"/>
      <c r="B526" s="408"/>
      <c r="C526" s="409"/>
      <c r="D526" s="408"/>
      <c r="E526" s="409">
        <f t="shared" si="8"/>
      </c>
    </row>
    <row r="527" spans="1:5" ht="12.75">
      <c r="A527" s="407"/>
      <c r="B527" s="408"/>
      <c r="C527" s="409"/>
      <c r="D527" s="408"/>
      <c r="E527" s="409">
        <f t="shared" si="8"/>
      </c>
    </row>
    <row r="528" spans="1:5" ht="12.75">
      <c r="A528" s="407"/>
      <c r="B528" s="408"/>
      <c r="C528" s="409"/>
      <c r="D528" s="408"/>
      <c r="E528" s="409">
        <f t="shared" si="8"/>
      </c>
    </row>
    <row r="529" spans="1:5" ht="12.75">
      <c r="A529" s="407"/>
      <c r="B529" s="408"/>
      <c r="C529" s="409"/>
      <c r="D529" s="408"/>
      <c r="E529" s="409">
        <f t="shared" si="8"/>
      </c>
    </row>
    <row r="530" spans="1:5" ht="12.75">
      <c r="A530" s="407"/>
      <c r="B530" s="408"/>
      <c r="C530" s="409"/>
      <c r="D530" s="408"/>
      <c r="E530" s="409">
        <f t="shared" si="8"/>
      </c>
    </row>
    <row r="531" spans="1:5" ht="12.75">
      <c r="A531" s="407"/>
      <c r="B531" s="408"/>
      <c r="C531" s="409"/>
      <c r="D531" s="408"/>
      <c r="E531" s="409">
        <f t="shared" si="8"/>
      </c>
    </row>
    <row r="532" spans="1:5" ht="12.75">
      <c r="A532" s="407"/>
      <c r="B532" s="408"/>
      <c r="C532" s="409"/>
      <c r="D532" s="408"/>
      <c r="E532" s="409">
        <f t="shared" si="8"/>
      </c>
    </row>
    <row r="533" spans="1:5" ht="12.75">
      <c r="A533" s="407"/>
      <c r="B533" s="408"/>
      <c r="C533" s="409"/>
      <c r="D533" s="408"/>
      <c r="E533" s="409">
        <f t="shared" si="8"/>
      </c>
    </row>
    <row r="534" spans="1:5" ht="12.75">
      <c r="A534" s="407"/>
      <c r="B534" s="408"/>
      <c r="C534" s="409"/>
      <c r="D534" s="408"/>
      <c r="E534" s="409">
        <f t="shared" si="8"/>
      </c>
    </row>
    <row r="535" spans="1:5" ht="12.75">
      <c r="A535" s="407"/>
      <c r="B535" s="408"/>
      <c r="C535" s="409"/>
      <c r="D535" s="408"/>
      <c r="E535" s="409">
        <f t="shared" si="8"/>
      </c>
    </row>
    <row r="536" spans="1:5" ht="12.75">
      <c r="A536" s="407"/>
      <c r="B536" s="408"/>
      <c r="C536" s="409"/>
      <c r="D536" s="408"/>
      <c r="E536" s="409">
        <f t="shared" si="8"/>
      </c>
    </row>
    <row r="537" spans="1:5" ht="12.75">
      <c r="A537" s="407"/>
      <c r="B537" s="408"/>
      <c r="C537" s="409"/>
      <c r="D537" s="408"/>
      <c r="E537" s="409">
        <f t="shared" si="8"/>
      </c>
    </row>
    <row r="538" spans="1:5" ht="12.75">
      <c r="A538" s="407"/>
      <c r="B538" s="408"/>
      <c r="C538" s="409"/>
      <c r="D538" s="408"/>
      <c r="E538" s="409">
        <f t="shared" si="8"/>
      </c>
    </row>
    <row r="539" spans="1:5" ht="12.75">
      <c r="A539" s="407"/>
      <c r="B539" s="408"/>
      <c r="C539" s="409"/>
      <c r="D539" s="408"/>
      <c r="E539" s="409">
        <f t="shared" si="8"/>
      </c>
    </row>
    <row r="540" spans="1:5" ht="12.75">
      <c r="A540" s="407"/>
      <c r="B540" s="408"/>
      <c r="C540" s="409"/>
      <c r="D540" s="408"/>
      <c r="E540" s="409">
        <f t="shared" si="8"/>
      </c>
    </row>
    <row r="541" spans="1:5" ht="12.75">
      <c r="A541" s="407"/>
      <c r="B541" s="408"/>
      <c r="C541" s="409"/>
      <c r="D541" s="408"/>
      <c r="E541" s="409">
        <f t="shared" si="8"/>
      </c>
    </row>
    <row r="542" spans="1:5" ht="12.75">
      <c r="A542" s="407"/>
      <c r="B542" s="408"/>
      <c r="C542" s="409"/>
      <c r="D542" s="408"/>
      <c r="E542" s="409">
        <f t="shared" si="8"/>
      </c>
    </row>
    <row r="543" spans="1:5" ht="12.75">
      <c r="A543" s="407"/>
      <c r="B543" s="408"/>
      <c r="C543" s="409"/>
      <c r="D543" s="408"/>
      <c r="E543" s="409">
        <f t="shared" si="8"/>
      </c>
    </row>
    <row r="544" spans="1:5" ht="12.75">
      <c r="A544" s="407"/>
      <c r="B544" s="408"/>
      <c r="C544" s="409"/>
      <c r="D544" s="408"/>
      <c r="E544" s="409">
        <f t="shared" si="8"/>
      </c>
    </row>
    <row r="545" spans="1:5" ht="12.75">
      <c r="A545" s="407"/>
      <c r="B545" s="408"/>
      <c r="C545" s="409"/>
      <c r="D545" s="408"/>
      <c r="E545" s="409">
        <f t="shared" si="8"/>
      </c>
    </row>
    <row r="546" spans="1:5" ht="12.75">
      <c r="A546" s="407"/>
      <c r="B546" s="408"/>
      <c r="C546" s="409"/>
      <c r="D546" s="408"/>
      <c r="E546" s="409">
        <f t="shared" si="8"/>
      </c>
    </row>
    <row r="547" spans="1:5" ht="12.75">
      <c r="A547" s="407"/>
      <c r="B547" s="408"/>
      <c r="C547" s="409"/>
      <c r="D547" s="408"/>
      <c r="E547" s="409">
        <f t="shared" si="8"/>
      </c>
    </row>
    <row r="548" spans="1:5" ht="12.75">
      <c r="A548" s="407"/>
      <c r="B548" s="408"/>
      <c r="C548" s="409"/>
      <c r="D548" s="408"/>
      <c r="E548" s="409">
        <f t="shared" si="8"/>
      </c>
    </row>
    <row r="549" spans="1:5" ht="12.75">
      <c r="A549" s="407"/>
      <c r="B549" s="408"/>
      <c r="C549" s="409"/>
      <c r="D549" s="408"/>
      <c r="E549" s="409">
        <f t="shared" si="8"/>
      </c>
    </row>
    <row r="550" spans="1:5" ht="12.75">
      <c r="A550" s="407"/>
      <c r="B550" s="408"/>
      <c r="C550" s="409"/>
      <c r="D550" s="408"/>
      <c r="E550" s="409">
        <f t="shared" si="8"/>
      </c>
    </row>
    <row r="551" spans="1:5" ht="12.75">
      <c r="A551" s="407"/>
      <c r="B551" s="408"/>
      <c r="C551" s="409"/>
      <c r="D551" s="408"/>
      <c r="E551" s="409">
        <f t="shared" si="8"/>
      </c>
    </row>
    <row r="552" spans="1:5" ht="12.75">
      <c r="A552" s="407"/>
      <c r="B552" s="408"/>
      <c r="C552" s="409"/>
      <c r="D552" s="408"/>
      <c r="E552" s="409">
        <f t="shared" si="8"/>
      </c>
    </row>
    <row r="553" spans="1:5" ht="12.75">
      <c r="A553" s="407"/>
      <c r="B553" s="408"/>
      <c r="C553" s="409"/>
      <c r="D553" s="408"/>
      <c r="E553" s="409">
        <f t="shared" si="8"/>
      </c>
    </row>
    <row r="554" spans="1:5" ht="12.75">
      <c r="A554" s="407"/>
      <c r="B554" s="408"/>
      <c r="C554" s="409"/>
      <c r="D554" s="408"/>
      <c r="E554" s="409">
        <f t="shared" si="8"/>
      </c>
    </row>
    <row r="555" spans="1:5" ht="12.75">
      <c r="A555" s="407"/>
      <c r="B555" s="408"/>
      <c r="C555" s="409"/>
      <c r="D555" s="408"/>
      <c r="E555" s="409">
        <f t="shared" si="8"/>
      </c>
    </row>
    <row r="556" spans="1:5" ht="12.75">
      <c r="A556" s="407"/>
      <c r="B556" s="408"/>
      <c r="C556" s="409"/>
      <c r="D556" s="408"/>
      <c r="E556" s="409">
        <f t="shared" si="8"/>
      </c>
    </row>
    <row r="557" spans="1:5" ht="12.75">
      <c r="A557" s="407"/>
      <c r="B557" s="408"/>
      <c r="C557" s="409"/>
      <c r="D557" s="408"/>
      <c r="E557" s="409">
        <f t="shared" si="8"/>
      </c>
    </row>
    <row r="558" spans="1:5" ht="12.75">
      <c r="A558" s="407"/>
      <c r="B558" s="408"/>
      <c r="C558" s="409"/>
      <c r="D558" s="408"/>
      <c r="E558" s="409">
        <f t="shared" si="8"/>
      </c>
    </row>
    <row r="559" spans="1:5" ht="12.75">
      <c r="A559" s="407"/>
      <c r="B559" s="408"/>
      <c r="C559" s="409"/>
      <c r="D559" s="408"/>
      <c r="E559" s="409">
        <f t="shared" si="8"/>
      </c>
    </row>
    <row r="560" spans="1:5" ht="12.75">
      <c r="A560" s="407"/>
      <c r="B560" s="408"/>
      <c r="C560" s="409"/>
      <c r="D560" s="408"/>
      <c r="E560" s="409">
        <f t="shared" si="8"/>
      </c>
    </row>
    <row r="561" spans="1:5" ht="12.75">
      <c r="A561" s="407"/>
      <c r="B561" s="408"/>
      <c r="C561" s="409"/>
      <c r="D561" s="408"/>
      <c r="E561" s="409">
        <f t="shared" si="8"/>
      </c>
    </row>
    <row r="562" spans="1:5" ht="12.75">
      <c r="A562" s="407"/>
      <c r="B562" s="408"/>
      <c r="C562" s="409"/>
      <c r="D562" s="408"/>
      <c r="E562" s="409">
        <f t="shared" si="8"/>
      </c>
    </row>
    <row r="563" spans="1:5" ht="12.75">
      <c r="A563" s="407"/>
      <c r="B563" s="408"/>
      <c r="C563" s="409"/>
      <c r="D563" s="408"/>
      <c r="E563" s="409">
        <f t="shared" si="8"/>
      </c>
    </row>
    <row r="564" spans="1:5" ht="12.75">
      <c r="A564" s="407"/>
      <c r="B564" s="408"/>
      <c r="C564" s="409"/>
      <c r="D564" s="408"/>
      <c r="E564" s="409">
        <f t="shared" si="8"/>
      </c>
    </row>
    <row r="565" spans="1:5" ht="12.75">
      <c r="A565" s="407"/>
      <c r="B565" s="408"/>
      <c r="C565" s="409"/>
      <c r="D565" s="408"/>
      <c r="E565" s="409">
        <f t="shared" si="8"/>
      </c>
    </row>
    <row r="566" spans="1:5" ht="12.75">
      <c r="A566" s="407"/>
      <c r="B566" s="408"/>
      <c r="C566" s="409"/>
      <c r="D566" s="408"/>
      <c r="E566" s="409">
        <f t="shared" si="8"/>
      </c>
    </row>
    <row r="567" spans="1:5" ht="12.75">
      <c r="A567" s="407"/>
      <c r="B567" s="408"/>
      <c r="C567" s="409"/>
      <c r="D567" s="408"/>
      <c r="E567" s="409">
        <f t="shared" si="8"/>
      </c>
    </row>
    <row r="568" spans="1:5" ht="12.75">
      <c r="A568" s="407"/>
      <c r="B568" s="408"/>
      <c r="C568" s="409"/>
      <c r="D568" s="408"/>
      <c r="E568" s="409">
        <f t="shared" si="8"/>
      </c>
    </row>
    <row r="569" spans="1:5" ht="12.75">
      <c r="A569" s="407"/>
      <c r="B569" s="408"/>
      <c r="C569" s="409"/>
      <c r="D569" s="408"/>
      <c r="E569" s="409">
        <f t="shared" si="8"/>
      </c>
    </row>
    <row r="570" spans="1:5" ht="12.75">
      <c r="A570" s="407"/>
      <c r="B570" s="408"/>
      <c r="C570" s="409"/>
      <c r="D570" s="408"/>
      <c r="E570" s="409">
        <f t="shared" si="8"/>
      </c>
    </row>
    <row r="571" spans="1:5" ht="12.75">
      <c r="A571" s="407"/>
      <c r="B571" s="408"/>
      <c r="C571" s="409"/>
      <c r="D571" s="408"/>
      <c r="E571" s="409">
        <f t="shared" si="8"/>
      </c>
    </row>
    <row r="572" spans="1:5" ht="12.75">
      <c r="A572" s="407"/>
      <c r="B572" s="408"/>
      <c r="C572" s="409"/>
      <c r="D572" s="408"/>
      <c r="E572" s="409">
        <f t="shared" si="8"/>
      </c>
    </row>
    <row r="573" spans="1:5" ht="12.75">
      <c r="A573" s="407"/>
      <c r="B573" s="408"/>
      <c r="C573" s="409"/>
      <c r="D573" s="408"/>
      <c r="E573" s="409">
        <f t="shared" si="8"/>
      </c>
    </row>
    <row r="574" spans="1:5" ht="12.75">
      <c r="A574" s="407"/>
      <c r="B574" s="408"/>
      <c r="C574" s="409"/>
      <c r="D574" s="408"/>
      <c r="E574" s="409">
        <f t="shared" si="8"/>
      </c>
    </row>
    <row r="575" spans="1:5" ht="12.75">
      <c r="A575" s="407"/>
      <c r="B575" s="408"/>
      <c r="C575" s="409"/>
      <c r="D575" s="408"/>
      <c r="E575" s="409">
        <f t="shared" si="8"/>
      </c>
    </row>
    <row r="576" spans="1:5" ht="12.75">
      <c r="A576" s="407"/>
      <c r="B576" s="408"/>
      <c r="C576" s="409"/>
      <c r="D576" s="408"/>
      <c r="E576" s="409">
        <f t="shared" si="8"/>
      </c>
    </row>
    <row r="577" spans="1:5" ht="12.75">
      <c r="A577" s="407"/>
      <c r="B577" s="408"/>
      <c r="C577" s="409"/>
      <c r="D577" s="408"/>
      <c r="E577" s="409">
        <f t="shared" si="8"/>
      </c>
    </row>
    <row r="578" spans="1:5" ht="12.75">
      <c r="A578" s="407"/>
      <c r="B578" s="408"/>
      <c r="C578" s="409"/>
      <c r="D578" s="408"/>
      <c r="E578" s="409">
        <f t="shared" si="8"/>
      </c>
    </row>
    <row r="579" spans="1:5" ht="12.75">
      <c r="A579" s="407"/>
      <c r="B579" s="408"/>
      <c r="C579" s="409"/>
      <c r="D579" s="408"/>
      <c r="E579" s="409">
        <f aca="true" t="shared" si="9" ref="E579:E642">IF(B579&lt;&gt;0,IF(ABS(B579-D579)&gt;0.1,"KO","OK"),"")</f>
      </c>
    </row>
    <row r="580" spans="1:5" ht="12.75">
      <c r="A580" s="407"/>
      <c r="B580" s="408"/>
      <c r="C580" s="409"/>
      <c r="D580" s="408"/>
      <c r="E580" s="409">
        <f t="shared" si="9"/>
      </c>
    </row>
    <row r="581" spans="1:5" ht="12.75">
      <c r="A581" s="407"/>
      <c r="B581" s="408"/>
      <c r="C581" s="409"/>
      <c r="D581" s="408"/>
      <c r="E581" s="409">
        <f t="shared" si="9"/>
      </c>
    </row>
    <row r="582" spans="1:5" ht="12.75">
      <c r="A582" s="407"/>
      <c r="B582" s="408"/>
      <c r="C582" s="409"/>
      <c r="D582" s="408"/>
      <c r="E582" s="409">
        <f t="shared" si="9"/>
      </c>
    </row>
    <row r="583" spans="1:5" ht="12.75">
      <c r="A583" s="407"/>
      <c r="B583" s="408"/>
      <c r="C583" s="409"/>
      <c r="D583" s="408"/>
      <c r="E583" s="409">
        <f t="shared" si="9"/>
      </c>
    </row>
    <row r="584" spans="1:5" ht="12.75">
      <c r="A584" s="407"/>
      <c r="B584" s="408"/>
      <c r="C584" s="409"/>
      <c r="D584" s="408"/>
      <c r="E584" s="409">
        <f t="shared" si="9"/>
      </c>
    </row>
    <row r="585" spans="1:5" ht="12.75">
      <c r="A585" s="407"/>
      <c r="B585" s="408"/>
      <c r="C585" s="409"/>
      <c r="D585" s="408"/>
      <c r="E585" s="409">
        <f t="shared" si="9"/>
      </c>
    </row>
    <row r="586" spans="1:5" ht="12.75">
      <c r="A586" s="407"/>
      <c r="B586" s="408"/>
      <c r="C586" s="409"/>
      <c r="D586" s="408"/>
      <c r="E586" s="409">
        <f t="shared" si="9"/>
      </c>
    </row>
    <row r="587" spans="1:5" ht="12.75">
      <c r="A587" s="407"/>
      <c r="B587" s="408"/>
      <c r="C587" s="409"/>
      <c r="D587" s="408"/>
      <c r="E587" s="409">
        <f t="shared" si="9"/>
      </c>
    </row>
    <row r="588" spans="1:5" ht="12.75">
      <c r="A588" s="407"/>
      <c r="B588" s="408"/>
      <c r="C588" s="409"/>
      <c r="D588" s="408"/>
      <c r="E588" s="409">
        <f t="shared" si="9"/>
      </c>
    </row>
    <row r="589" spans="1:5" ht="12.75">
      <c r="A589" s="407"/>
      <c r="B589" s="408"/>
      <c r="C589" s="409"/>
      <c r="D589" s="408"/>
      <c r="E589" s="409">
        <f t="shared" si="9"/>
      </c>
    </row>
    <row r="590" spans="1:5" ht="12.75">
      <c r="A590" s="407"/>
      <c r="B590" s="408"/>
      <c r="C590" s="409"/>
      <c r="D590" s="408"/>
      <c r="E590" s="409">
        <f t="shared" si="9"/>
      </c>
    </row>
    <row r="591" spans="1:5" ht="12.75">
      <c r="A591" s="407"/>
      <c r="B591" s="408"/>
      <c r="C591" s="409"/>
      <c r="D591" s="408"/>
      <c r="E591" s="409">
        <f t="shared" si="9"/>
      </c>
    </row>
    <row r="592" spans="1:5" ht="12.75">
      <c r="A592" s="407"/>
      <c r="B592" s="408"/>
      <c r="C592" s="409"/>
      <c r="D592" s="408"/>
      <c r="E592" s="409">
        <f t="shared" si="9"/>
      </c>
    </row>
    <row r="593" spans="1:5" ht="12.75">
      <c r="A593" s="407"/>
      <c r="B593" s="408"/>
      <c r="C593" s="409"/>
      <c r="D593" s="408"/>
      <c r="E593" s="409">
        <f t="shared" si="9"/>
      </c>
    </row>
    <row r="594" spans="1:5" ht="12.75">
      <c r="A594" s="407"/>
      <c r="B594" s="408"/>
      <c r="C594" s="409"/>
      <c r="D594" s="408"/>
      <c r="E594" s="409">
        <f t="shared" si="9"/>
      </c>
    </row>
    <row r="595" spans="1:5" ht="12.75">
      <c r="A595" s="407"/>
      <c r="B595" s="408"/>
      <c r="C595" s="409"/>
      <c r="D595" s="408"/>
      <c r="E595" s="409">
        <f t="shared" si="9"/>
      </c>
    </row>
    <row r="596" spans="1:5" ht="12.75">
      <c r="A596" s="407"/>
      <c r="B596" s="408"/>
      <c r="C596" s="409"/>
      <c r="D596" s="408"/>
      <c r="E596" s="409">
        <f t="shared" si="9"/>
      </c>
    </row>
    <row r="597" spans="1:5" ht="12.75">
      <c r="A597" s="407"/>
      <c r="B597" s="408"/>
      <c r="C597" s="409"/>
      <c r="D597" s="408"/>
      <c r="E597" s="409">
        <f t="shared" si="9"/>
      </c>
    </row>
    <row r="598" spans="1:5" ht="12.75">
      <c r="A598" s="407"/>
      <c r="B598" s="408"/>
      <c r="C598" s="409"/>
      <c r="D598" s="408"/>
      <c r="E598" s="409">
        <f t="shared" si="9"/>
      </c>
    </row>
    <row r="599" spans="1:5" ht="12.75">
      <c r="A599" s="407"/>
      <c r="B599" s="408"/>
      <c r="C599" s="409"/>
      <c r="D599" s="408"/>
      <c r="E599" s="409">
        <f t="shared" si="9"/>
      </c>
    </row>
    <row r="600" spans="1:5" ht="12.75">
      <c r="A600" s="407"/>
      <c r="B600" s="408"/>
      <c r="C600" s="409"/>
      <c r="D600" s="408"/>
      <c r="E600" s="409">
        <f t="shared" si="9"/>
      </c>
    </row>
    <row r="601" spans="1:5" ht="12.75">
      <c r="A601" s="407"/>
      <c r="B601" s="408"/>
      <c r="C601" s="409"/>
      <c r="D601" s="408"/>
      <c r="E601" s="409">
        <f t="shared" si="9"/>
      </c>
    </row>
    <row r="602" spans="1:5" ht="12.75">
      <c r="A602" s="407"/>
      <c r="B602" s="408"/>
      <c r="C602" s="409"/>
      <c r="D602" s="408"/>
      <c r="E602" s="409">
        <f t="shared" si="9"/>
      </c>
    </row>
    <row r="603" spans="1:5" ht="12.75">
      <c r="A603" s="407"/>
      <c r="B603" s="408"/>
      <c r="C603" s="409"/>
      <c r="D603" s="408"/>
      <c r="E603" s="409">
        <f t="shared" si="9"/>
      </c>
    </row>
    <row r="604" spans="1:5" ht="12.75">
      <c r="A604" s="407"/>
      <c r="B604" s="408"/>
      <c r="C604" s="409"/>
      <c r="D604" s="408"/>
      <c r="E604" s="409">
        <f t="shared" si="9"/>
      </c>
    </row>
    <row r="605" spans="1:5" ht="12.75">
      <c r="A605" s="407"/>
      <c r="B605" s="408"/>
      <c r="C605" s="409"/>
      <c r="D605" s="408"/>
      <c r="E605" s="409">
        <f t="shared" si="9"/>
      </c>
    </row>
    <row r="606" spans="1:5" ht="12.75">
      <c r="A606" s="407"/>
      <c r="B606" s="408"/>
      <c r="C606" s="409"/>
      <c r="D606" s="408"/>
      <c r="E606" s="409">
        <f t="shared" si="9"/>
      </c>
    </row>
    <row r="607" spans="1:5" ht="12.75">
      <c r="A607" s="407"/>
      <c r="B607" s="408"/>
      <c r="C607" s="409"/>
      <c r="D607" s="408"/>
      <c r="E607" s="409">
        <f t="shared" si="9"/>
      </c>
    </row>
    <row r="608" spans="1:5" ht="12.75">
      <c r="A608" s="407"/>
      <c r="B608" s="408"/>
      <c r="C608" s="409"/>
      <c r="D608" s="408"/>
      <c r="E608" s="409">
        <f t="shared" si="9"/>
      </c>
    </row>
    <row r="609" spans="1:5" ht="12.75">
      <c r="A609" s="407"/>
      <c r="B609" s="408"/>
      <c r="C609" s="409"/>
      <c r="D609" s="408"/>
      <c r="E609" s="409">
        <f t="shared" si="9"/>
      </c>
    </row>
    <row r="610" spans="1:5" ht="12.75">
      <c r="A610" s="407"/>
      <c r="B610" s="408"/>
      <c r="C610" s="409"/>
      <c r="D610" s="408"/>
      <c r="E610" s="409">
        <f t="shared" si="9"/>
      </c>
    </row>
    <row r="611" spans="1:5" ht="12.75">
      <c r="A611" s="407"/>
      <c r="B611" s="408"/>
      <c r="C611" s="409"/>
      <c r="D611" s="408"/>
      <c r="E611" s="409">
        <f t="shared" si="9"/>
      </c>
    </row>
    <row r="612" spans="1:5" ht="12.75">
      <c r="A612" s="407"/>
      <c r="B612" s="408"/>
      <c r="C612" s="409"/>
      <c r="D612" s="408"/>
      <c r="E612" s="409">
        <f t="shared" si="9"/>
      </c>
    </row>
    <row r="613" spans="1:5" ht="12.75">
      <c r="A613" s="407"/>
      <c r="B613" s="408"/>
      <c r="C613" s="409"/>
      <c r="D613" s="408"/>
      <c r="E613" s="409">
        <f t="shared" si="9"/>
      </c>
    </row>
    <row r="614" spans="1:5" ht="12.75">
      <c r="A614" s="407"/>
      <c r="B614" s="408"/>
      <c r="C614" s="409"/>
      <c r="D614" s="408"/>
      <c r="E614" s="409">
        <f t="shared" si="9"/>
      </c>
    </row>
    <row r="615" spans="1:5" ht="12.75">
      <c r="A615" s="407"/>
      <c r="B615" s="408"/>
      <c r="C615" s="409"/>
      <c r="D615" s="408"/>
      <c r="E615" s="409">
        <f t="shared" si="9"/>
      </c>
    </row>
    <row r="616" spans="1:5" ht="12.75">
      <c r="A616" s="407"/>
      <c r="B616" s="408"/>
      <c r="C616" s="409"/>
      <c r="D616" s="408"/>
      <c r="E616" s="409">
        <f t="shared" si="9"/>
      </c>
    </row>
    <row r="617" spans="1:5" ht="12.75">
      <c r="A617" s="407"/>
      <c r="B617" s="408"/>
      <c r="C617" s="409"/>
      <c r="D617" s="408"/>
      <c r="E617" s="409">
        <f t="shared" si="9"/>
      </c>
    </row>
    <row r="618" spans="1:5" ht="12.75">
      <c r="A618" s="407"/>
      <c r="B618" s="408"/>
      <c r="C618" s="409"/>
      <c r="D618" s="408"/>
      <c r="E618" s="409">
        <f t="shared" si="9"/>
      </c>
    </row>
    <row r="619" spans="1:5" ht="12.75">
      <c r="A619" s="407"/>
      <c r="B619" s="408"/>
      <c r="C619" s="409"/>
      <c r="D619" s="408"/>
      <c r="E619" s="409">
        <f t="shared" si="9"/>
      </c>
    </row>
    <row r="620" spans="1:5" ht="12.75">
      <c r="A620" s="407"/>
      <c r="B620" s="408"/>
      <c r="C620" s="409"/>
      <c r="D620" s="408"/>
      <c r="E620" s="409">
        <f t="shared" si="9"/>
      </c>
    </row>
    <row r="621" spans="1:5" ht="12.75">
      <c r="A621" s="407"/>
      <c r="B621" s="408"/>
      <c r="C621" s="409"/>
      <c r="D621" s="408"/>
      <c r="E621" s="409">
        <f t="shared" si="9"/>
      </c>
    </row>
    <row r="622" spans="1:5" ht="12.75">
      <c r="A622" s="407"/>
      <c r="B622" s="408"/>
      <c r="C622" s="409"/>
      <c r="D622" s="408"/>
      <c r="E622" s="409">
        <f t="shared" si="9"/>
      </c>
    </row>
    <row r="623" spans="1:5" ht="12.75">
      <c r="A623" s="407"/>
      <c r="B623" s="408"/>
      <c r="C623" s="409"/>
      <c r="D623" s="408"/>
      <c r="E623" s="409">
        <f t="shared" si="9"/>
      </c>
    </row>
    <row r="624" spans="1:5" ht="12.75">
      <c r="A624" s="407"/>
      <c r="B624" s="408"/>
      <c r="C624" s="409"/>
      <c r="D624" s="408"/>
      <c r="E624" s="409">
        <f t="shared" si="9"/>
      </c>
    </row>
    <row r="625" spans="1:5" ht="12.75">
      <c r="A625" s="407"/>
      <c r="B625" s="408"/>
      <c r="C625" s="409"/>
      <c r="D625" s="408"/>
      <c r="E625" s="409">
        <f>IF(B625&lt;&gt;0,IF(ABS(B625-D625)&gt;0.1,"KO","OK"),"")</f>
      </c>
    </row>
    <row r="626" spans="1:5" ht="12.75">
      <c r="A626" s="407"/>
      <c r="B626" s="408"/>
      <c r="C626" s="409"/>
      <c r="D626" s="408"/>
      <c r="E626" s="409">
        <f t="shared" si="9"/>
      </c>
    </row>
    <row r="627" spans="1:5" ht="12.75">
      <c r="A627" s="407"/>
      <c r="B627" s="408"/>
      <c r="C627" s="409"/>
      <c r="D627" s="408"/>
      <c r="E627" s="409">
        <f t="shared" si="9"/>
      </c>
    </row>
    <row r="628" spans="1:5" ht="12.75">
      <c r="A628" s="407"/>
      <c r="B628" s="408"/>
      <c r="C628" s="409"/>
      <c r="D628" s="408"/>
      <c r="E628" s="409">
        <f t="shared" si="9"/>
      </c>
    </row>
    <row r="629" spans="1:5" ht="12.75">
      <c r="A629" s="407"/>
      <c r="B629" s="408"/>
      <c r="C629" s="409"/>
      <c r="D629" s="408"/>
      <c r="E629" s="409">
        <f t="shared" si="9"/>
      </c>
    </row>
    <row r="630" spans="1:5" ht="12.75">
      <c r="A630" s="407"/>
      <c r="B630" s="408"/>
      <c r="C630" s="409"/>
      <c r="D630" s="408"/>
      <c r="E630" s="409">
        <f t="shared" si="9"/>
      </c>
    </row>
    <row r="631" spans="1:5" ht="12.75">
      <c r="A631" s="407"/>
      <c r="B631" s="408"/>
      <c r="C631" s="409"/>
      <c r="D631" s="408"/>
      <c r="E631" s="409">
        <f t="shared" si="9"/>
      </c>
    </row>
    <row r="632" spans="1:5" ht="12.75">
      <c r="A632" s="407"/>
      <c r="B632" s="408"/>
      <c r="C632" s="409"/>
      <c r="D632" s="408"/>
      <c r="E632" s="409">
        <f t="shared" si="9"/>
      </c>
    </row>
    <row r="633" spans="1:5" ht="12.75">
      <c r="A633" s="407"/>
      <c r="B633" s="408"/>
      <c r="C633" s="409"/>
      <c r="D633" s="408"/>
      <c r="E633" s="409">
        <f t="shared" si="9"/>
      </c>
    </row>
    <row r="634" spans="1:5" ht="12.75">
      <c r="A634" s="407"/>
      <c r="B634" s="408"/>
      <c r="C634" s="409"/>
      <c r="D634" s="408"/>
      <c r="E634" s="409">
        <f t="shared" si="9"/>
      </c>
    </row>
    <row r="635" spans="1:5" ht="12.75">
      <c r="A635" s="407"/>
      <c r="B635" s="408"/>
      <c r="C635" s="409"/>
      <c r="D635" s="408"/>
      <c r="E635" s="409">
        <f t="shared" si="9"/>
      </c>
    </row>
    <row r="636" spans="1:5" ht="12.75">
      <c r="A636" s="407"/>
      <c r="B636" s="408"/>
      <c r="C636" s="409"/>
      <c r="D636" s="408"/>
      <c r="E636" s="409">
        <f t="shared" si="9"/>
      </c>
    </row>
    <row r="637" spans="1:5" ht="12.75">
      <c r="A637" s="407"/>
      <c r="B637" s="408"/>
      <c r="C637" s="409"/>
      <c r="D637" s="408"/>
      <c r="E637" s="409">
        <f t="shared" si="9"/>
      </c>
    </row>
    <row r="638" spans="1:5" ht="12.75">
      <c r="A638" s="407"/>
      <c r="B638" s="408"/>
      <c r="C638" s="409"/>
      <c r="D638" s="408"/>
      <c r="E638" s="409">
        <f t="shared" si="9"/>
      </c>
    </row>
    <row r="639" spans="1:5" ht="12.75">
      <c r="A639" s="407"/>
      <c r="B639" s="408"/>
      <c r="C639" s="409"/>
      <c r="D639" s="408"/>
      <c r="E639" s="409">
        <f t="shared" si="9"/>
      </c>
    </row>
    <row r="640" spans="1:5" ht="12.75">
      <c r="A640" s="407"/>
      <c r="B640" s="408"/>
      <c r="C640" s="409"/>
      <c r="D640" s="408"/>
      <c r="E640" s="409">
        <f t="shared" si="9"/>
      </c>
    </row>
    <row r="641" spans="1:5" ht="12.75">
      <c r="A641" s="407"/>
      <c r="B641" s="408"/>
      <c r="C641" s="409"/>
      <c r="D641" s="408"/>
      <c r="E641" s="409">
        <f t="shared" si="9"/>
      </c>
    </row>
    <row r="642" spans="1:5" ht="12.75">
      <c r="A642" s="407"/>
      <c r="B642" s="408"/>
      <c r="C642" s="409"/>
      <c r="D642" s="408"/>
      <c r="E642" s="409">
        <f t="shared" si="9"/>
      </c>
    </row>
    <row r="643" spans="1:5" ht="12.75">
      <c r="A643" s="407"/>
      <c r="B643" s="408"/>
      <c r="C643" s="409"/>
      <c r="D643" s="408"/>
      <c r="E643" s="409">
        <f aca="true" t="shared" si="10" ref="E643:E650">IF(B643&lt;&gt;0,IF(ABS(B643-D643)&gt;0.1,"KO","OK"),"")</f>
      </c>
    </row>
    <row r="644" spans="1:5" ht="12.75">
      <c r="A644" s="407"/>
      <c r="B644" s="408"/>
      <c r="C644" s="409"/>
      <c r="D644" s="408"/>
      <c r="E644" s="409">
        <f t="shared" si="10"/>
      </c>
    </row>
    <row r="645" spans="1:5" ht="12.75">
      <c r="A645" s="407"/>
      <c r="B645" s="408"/>
      <c r="C645" s="409"/>
      <c r="D645" s="408"/>
      <c r="E645" s="409">
        <f t="shared" si="10"/>
      </c>
    </row>
    <row r="646" spans="1:5" ht="12.75">
      <c r="A646" s="407"/>
      <c r="B646" s="408"/>
      <c r="C646" s="409"/>
      <c r="D646" s="408"/>
      <c r="E646" s="409">
        <f t="shared" si="10"/>
      </c>
    </row>
    <row r="647" spans="1:5" ht="12.75">
      <c r="A647" s="407"/>
      <c r="B647" s="408"/>
      <c r="C647" s="409"/>
      <c r="D647" s="408"/>
      <c r="E647" s="409">
        <f t="shared" si="10"/>
      </c>
    </row>
    <row r="648" spans="1:5" ht="12.75">
      <c r="A648" s="407"/>
      <c r="B648" s="408"/>
      <c r="C648" s="409"/>
      <c r="D648" s="408"/>
      <c r="E648" s="409">
        <f t="shared" si="10"/>
      </c>
    </row>
    <row r="649" spans="1:5" ht="12.75">
      <c r="A649" s="407"/>
      <c r="B649" s="408"/>
      <c r="C649" s="409"/>
      <c r="D649" s="408"/>
      <c r="E649" s="409">
        <f t="shared" si="10"/>
      </c>
    </row>
    <row r="650" spans="1:5" ht="12.75">
      <c r="A650" s="407"/>
      <c r="B650" s="408"/>
      <c r="C650" s="409"/>
      <c r="D650" s="408"/>
      <c r="E650" s="409">
        <f t="shared" si="10"/>
      </c>
    </row>
  </sheetData>
  <sheetProtection/>
  <mergeCells count="2">
    <mergeCell ref="A1:B1"/>
    <mergeCell ref="C1:E1"/>
  </mergeCells>
  <conditionalFormatting sqref="E3:E650">
    <cfRule type="cellIs" priority="1" dxfId="2" operator="equal" stopIfTrue="1">
      <formula>"KO"</formula>
    </cfRule>
    <cfRule type="cellIs" priority="2" dxfId="3" operator="equal" stopIfTrue="1">
      <formula>"OK"</formula>
    </cfRule>
  </conditionalFormatting>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sheetPr codeName="Feuil3"/>
  <dimension ref="A1:H35"/>
  <sheetViews>
    <sheetView zoomScalePageLayoutView="0" workbookViewId="0" topLeftCell="B1">
      <selection activeCell="C7" sqref="C7"/>
    </sheetView>
  </sheetViews>
  <sheetFormatPr defaultColWidth="11.421875" defaultRowHeight="15"/>
  <cols>
    <col min="1" max="1" width="22.8515625" style="6" hidden="1" customWidth="1"/>
    <col min="2" max="2" width="4.8515625" style="30" customWidth="1"/>
    <col min="3" max="3" width="46.140625" style="6" customWidth="1"/>
    <col min="4" max="4" width="27.421875" style="6" customWidth="1"/>
    <col min="5" max="5" width="12.8515625" style="6" customWidth="1"/>
    <col min="6" max="7" width="12.7109375" style="6" customWidth="1"/>
    <col min="8" max="8" width="8.140625" style="6" customWidth="1"/>
    <col min="9" max="247" width="11.421875" style="6" customWidth="1"/>
    <col min="248" max="248" width="46.57421875" style="6" customWidth="1"/>
    <col min="249" max="249" width="5.140625" style="6" customWidth="1"/>
    <col min="250" max="16384" width="11.421875" style="6" customWidth="1"/>
  </cols>
  <sheetData>
    <row r="1" spans="1:8" ht="13.5" thickBot="1">
      <c r="A1" s="2" t="s">
        <v>14</v>
      </c>
      <c r="B1" s="3"/>
      <c r="C1" s="4"/>
      <c r="D1" s="4"/>
      <c r="E1" s="4"/>
      <c r="F1" s="4"/>
      <c r="G1" s="4"/>
      <c r="H1" s="5"/>
    </row>
    <row r="2" spans="1:8" ht="38.25" customHeight="1" thickBot="1">
      <c r="A2" s="7"/>
      <c r="B2" s="8"/>
      <c r="C2" s="380" t="s">
        <v>159</v>
      </c>
      <c r="D2" s="381"/>
      <c r="E2" s="381"/>
      <c r="F2" s="381"/>
      <c r="G2" s="382"/>
      <c r="H2" s="9"/>
    </row>
    <row r="3" spans="1:8" ht="12.75">
      <c r="A3" s="7"/>
      <c r="B3" s="10"/>
      <c r="C3" s="11"/>
      <c r="D3" s="12"/>
      <c r="E3" s="12"/>
      <c r="F3" s="12"/>
      <c r="G3" s="12"/>
      <c r="H3" s="13"/>
    </row>
    <row r="4" spans="1:8" ht="12.75">
      <c r="A4" s="7"/>
      <c r="B4" s="10"/>
      <c r="C4" s="300" t="s">
        <v>158</v>
      </c>
      <c r="D4" s="12"/>
      <c r="E4" s="12"/>
      <c r="F4" s="12"/>
      <c r="G4" s="12"/>
      <c r="H4" s="13"/>
    </row>
    <row r="5" spans="1:8" ht="12.75">
      <c r="A5" s="7"/>
      <c r="B5" s="10"/>
      <c r="C5" s="11"/>
      <c r="D5" s="12"/>
      <c r="E5" s="12"/>
      <c r="F5" s="12"/>
      <c r="G5" s="12"/>
      <c r="H5" s="13"/>
    </row>
    <row r="6" spans="1:8" ht="12.75">
      <c r="A6" s="7"/>
      <c r="B6" s="10"/>
      <c r="C6" s="11"/>
      <c r="D6" s="12"/>
      <c r="E6" s="12"/>
      <c r="F6" s="12"/>
      <c r="G6" s="12"/>
      <c r="H6" s="13"/>
    </row>
    <row r="7" spans="1:8" ht="15" customHeight="1">
      <c r="A7" s="7"/>
      <c r="B7" s="10"/>
      <c r="C7" s="14" t="s">
        <v>1</v>
      </c>
      <c r="D7" s="15"/>
      <c r="E7" s="14"/>
      <c r="F7" s="14"/>
      <c r="G7" s="14"/>
      <c r="H7" s="16"/>
    </row>
    <row r="8" spans="1:8" ht="12.75">
      <c r="A8" s="17"/>
      <c r="B8" s="10"/>
      <c r="C8" s="14"/>
      <c r="D8" s="14"/>
      <c r="E8" s="14"/>
      <c r="F8" s="14"/>
      <c r="G8" s="14"/>
      <c r="H8" s="16"/>
    </row>
    <row r="9" spans="1:8" ht="15" customHeight="1">
      <c r="A9" s="17"/>
      <c r="B9" s="10"/>
      <c r="C9" s="18" t="s">
        <v>2</v>
      </c>
      <c r="D9" s="19"/>
      <c r="E9" s="18"/>
      <c r="F9" s="18"/>
      <c r="G9" s="18"/>
      <c r="H9" s="20"/>
    </row>
    <row r="10" spans="1:8" ht="12.75">
      <c r="A10" s="17"/>
      <c r="B10" s="10"/>
      <c r="C10" s="18"/>
      <c r="D10" s="18"/>
      <c r="E10" s="18"/>
      <c r="F10" s="18"/>
      <c r="G10" s="18"/>
      <c r="H10" s="20"/>
    </row>
    <row r="11" spans="1:8" ht="15" customHeight="1">
      <c r="A11" s="17"/>
      <c r="B11" s="10"/>
      <c r="C11" s="18" t="s">
        <v>3</v>
      </c>
      <c r="D11" s="376"/>
      <c r="E11" s="383"/>
      <c r="F11" s="383"/>
      <c r="G11" s="377"/>
      <c r="H11" s="20"/>
    </row>
    <row r="12" spans="1:8" ht="12.75">
      <c r="A12" s="17"/>
      <c r="B12" s="10"/>
      <c r="C12" s="18"/>
      <c r="D12" s="18"/>
      <c r="E12" s="18"/>
      <c r="F12" s="14"/>
      <c r="G12" s="14"/>
      <c r="H12" s="20"/>
    </row>
    <row r="13" spans="1:8" ht="25.5" customHeight="1">
      <c r="A13" s="17"/>
      <c r="B13" s="10"/>
      <c r="C13" s="18" t="s">
        <v>4</v>
      </c>
      <c r="D13" s="384"/>
      <c r="E13" s="385"/>
      <c r="F13" s="385"/>
      <c r="G13" s="385"/>
      <c r="H13" s="20"/>
    </row>
    <row r="14" spans="1:8" ht="12.75">
      <c r="A14" s="17"/>
      <c r="B14" s="10"/>
      <c r="C14" s="18"/>
      <c r="D14" s="18"/>
      <c r="E14" s="18"/>
      <c r="F14" s="18"/>
      <c r="G14" s="18"/>
      <c r="H14" s="20"/>
    </row>
    <row r="15" spans="1:8" ht="26.25">
      <c r="A15" s="17"/>
      <c r="B15" s="10"/>
      <c r="C15" s="21" t="s">
        <v>5</v>
      </c>
      <c r="D15" s="376"/>
      <c r="E15" s="377"/>
      <c r="F15" s="18"/>
      <c r="G15" s="18"/>
      <c r="H15" s="20"/>
    </row>
    <row r="16" spans="1:8" ht="12.75">
      <c r="A16" s="17"/>
      <c r="B16" s="10"/>
      <c r="C16" s="18"/>
      <c r="D16" s="18"/>
      <c r="E16" s="18"/>
      <c r="F16" s="18"/>
      <c r="G16" s="18"/>
      <c r="H16" s="20"/>
    </row>
    <row r="17" spans="1:8" ht="15" customHeight="1">
      <c r="A17" s="17"/>
      <c r="B17" s="10"/>
      <c r="C17" s="18" t="s">
        <v>6</v>
      </c>
      <c r="D17" s="386"/>
      <c r="E17" s="387"/>
      <c r="F17" s="18"/>
      <c r="G17" s="18"/>
      <c r="H17" s="20"/>
    </row>
    <row r="18" spans="1:8" ht="12.75">
      <c r="A18" s="17"/>
      <c r="B18" s="10"/>
      <c r="C18" s="18"/>
      <c r="D18" s="18"/>
      <c r="E18" s="18"/>
      <c r="F18" s="18"/>
      <c r="G18" s="18"/>
      <c r="H18" s="20"/>
    </row>
    <row r="19" spans="1:8" ht="15" customHeight="1">
      <c r="A19" s="17"/>
      <c r="B19" s="10"/>
      <c r="C19" s="22" t="s">
        <v>7</v>
      </c>
      <c r="D19" s="375"/>
      <c r="E19" s="375"/>
      <c r="F19" s="18"/>
      <c r="G19" s="18"/>
      <c r="H19" s="20"/>
    </row>
    <row r="20" spans="1:8" ht="12.75">
      <c r="A20" s="17"/>
      <c r="B20" s="10"/>
      <c r="C20" s="22"/>
      <c r="D20" s="23"/>
      <c r="E20" s="23"/>
      <c r="F20" s="18"/>
      <c r="G20" s="18"/>
      <c r="H20" s="20"/>
    </row>
    <row r="21" spans="1:8" ht="15" customHeight="1">
      <c r="A21" s="17"/>
      <c r="B21" s="10"/>
      <c r="C21" s="18" t="s">
        <v>8</v>
      </c>
      <c r="D21" s="375"/>
      <c r="E21" s="375"/>
      <c r="F21" s="18"/>
      <c r="G21" s="18"/>
      <c r="H21" s="20"/>
    </row>
    <row r="22" spans="1:8" ht="12.75">
      <c r="A22" s="17"/>
      <c r="B22" s="10"/>
      <c r="C22" s="18"/>
      <c r="D22" s="23"/>
      <c r="E22" s="23"/>
      <c r="F22" s="18"/>
      <c r="G22" s="18"/>
      <c r="H22" s="20"/>
    </row>
    <row r="23" spans="1:8" ht="26.25">
      <c r="A23" s="17"/>
      <c r="B23" s="10"/>
      <c r="C23" s="21" t="s">
        <v>9</v>
      </c>
      <c r="D23" s="376"/>
      <c r="E23" s="377"/>
      <c r="F23" s="18"/>
      <c r="G23" s="18"/>
      <c r="H23" s="20"/>
    </row>
    <row r="24" spans="1:8" ht="12.75">
      <c r="A24" s="17"/>
      <c r="B24" s="10"/>
      <c r="C24" s="18"/>
      <c r="D24" s="18"/>
      <c r="E24" s="18"/>
      <c r="F24" s="18"/>
      <c r="G24" s="18"/>
      <c r="H24" s="20"/>
    </row>
    <row r="25" spans="1:8" ht="13.5" thickBot="1">
      <c r="A25" s="17"/>
      <c r="B25" s="10"/>
      <c r="C25" s="24" t="s">
        <v>160</v>
      </c>
      <c r="D25" s="18"/>
      <c r="E25" s="21"/>
      <c r="F25" s="18"/>
      <c r="G25" s="18"/>
      <c r="H25" s="20"/>
    </row>
    <row r="26" spans="1:8" ht="13.5" thickBot="1">
      <c r="A26" s="17"/>
      <c r="B26" s="10"/>
      <c r="C26" s="18"/>
      <c r="D26" s="18"/>
      <c r="E26" s="21"/>
      <c r="F26" s="378" t="s">
        <v>10</v>
      </c>
      <c r="G26" s="379"/>
      <c r="H26" s="20"/>
    </row>
    <row r="27" spans="1:8" ht="71.25" customHeight="1" thickBot="1">
      <c r="A27" s="17"/>
      <c r="B27" s="10"/>
      <c r="C27" s="25" t="s">
        <v>190</v>
      </c>
      <c r="D27" s="26" t="s">
        <v>191</v>
      </c>
      <c r="E27" s="27" t="s">
        <v>11</v>
      </c>
      <c r="F27" s="28" t="s">
        <v>12</v>
      </c>
      <c r="G27" s="29" t="s">
        <v>13</v>
      </c>
      <c r="H27" s="20"/>
    </row>
    <row r="28" spans="1:8" ht="15" customHeight="1">
      <c r="A28" s="17"/>
      <c r="B28" s="10"/>
      <c r="C28" s="350"/>
      <c r="D28" s="351"/>
      <c r="E28" s="352"/>
      <c r="F28" s="353"/>
      <c r="G28" s="354"/>
      <c r="H28" s="20"/>
    </row>
    <row r="29" spans="1:8" s="30" customFormat="1" ht="15.75" customHeight="1" thickBot="1">
      <c r="A29" s="17"/>
      <c r="B29" s="10"/>
      <c r="C29" s="293"/>
      <c r="D29" s="294"/>
      <c r="E29" s="297"/>
      <c r="F29" s="298"/>
      <c r="G29" s="299"/>
      <c r="H29" s="20"/>
    </row>
    <row r="30" spans="1:8" s="30" customFormat="1" ht="15" customHeight="1">
      <c r="A30" s="17"/>
      <c r="B30" s="10"/>
      <c r="C30" s="295"/>
      <c r="D30" s="295"/>
      <c r="E30" s="296"/>
      <c r="F30" s="296"/>
      <c r="G30" s="296"/>
      <c r="H30" s="20"/>
    </row>
    <row r="31" spans="1:8" s="30" customFormat="1" ht="15" customHeight="1">
      <c r="A31" s="17"/>
      <c r="B31" s="10"/>
      <c r="C31" s="295"/>
      <c r="D31" s="295"/>
      <c r="E31" s="296"/>
      <c r="F31" s="296"/>
      <c r="G31" s="296"/>
      <c r="H31" s="20"/>
    </row>
    <row r="32" spans="1:8" ht="15.75" customHeight="1" thickBot="1">
      <c r="A32" s="35"/>
      <c r="B32" s="31"/>
      <c r="C32" s="32"/>
      <c r="D32" s="33"/>
      <c r="E32" s="33"/>
      <c r="F32" s="33"/>
      <c r="G32" s="33"/>
      <c r="H32" s="34"/>
    </row>
    <row r="35" ht="12.75">
      <c r="D35" s="30"/>
    </row>
  </sheetData>
  <sheetProtection password="EAD6" sheet="1"/>
  <mergeCells count="9">
    <mergeCell ref="D21:E21"/>
    <mergeCell ref="D23:E23"/>
    <mergeCell ref="F26:G26"/>
    <mergeCell ref="C2:G2"/>
    <mergeCell ref="D11:G11"/>
    <mergeCell ref="D13:G13"/>
    <mergeCell ref="D15:E15"/>
    <mergeCell ref="D17:E17"/>
    <mergeCell ref="D19:E19"/>
  </mergeCells>
  <dataValidations count="2">
    <dataValidation type="whole" allowBlank="1" showInputMessage="1" showErrorMessage="1" sqref="D7">
      <formula1>2010</formula1>
      <formula2>2030</formula2>
    </dataValidation>
    <dataValidation type="textLength" operator="equal" allowBlank="1" showInputMessage="1" showErrorMessage="1" sqref="D9 E28">
      <formula1>9</formula1>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Feuil4"/>
  <dimension ref="A1:P187"/>
  <sheetViews>
    <sheetView showGridLines="0" zoomScale="85" zoomScaleNormal="85" zoomScalePageLayoutView="0" workbookViewId="0" topLeftCell="A1">
      <selection activeCell="C12" sqref="C12"/>
    </sheetView>
  </sheetViews>
  <sheetFormatPr defaultColWidth="11.421875" defaultRowHeight="15"/>
  <cols>
    <col min="1" max="1" width="3.8515625" style="44" customWidth="1"/>
    <col min="2" max="2" width="10.7109375" style="291" customWidth="1"/>
    <col min="3" max="3" width="79.421875" style="292" customWidth="1"/>
    <col min="4" max="5" width="19.57421875" style="44" customWidth="1"/>
    <col min="6" max="6" width="15.8515625" style="44" customWidth="1"/>
    <col min="7" max="8" width="19.57421875" style="44" customWidth="1"/>
    <col min="9" max="9" width="15.8515625" style="44" customWidth="1"/>
    <col min="10" max="10" width="3.8515625" style="44" customWidth="1"/>
    <col min="11" max="11" width="2.7109375" style="44" customWidth="1"/>
    <col min="12" max="12" width="11.421875" style="146" customWidth="1"/>
    <col min="13" max="243" width="11.421875" style="44" customWidth="1"/>
    <col min="244" max="244" width="12.57421875" style="44" customWidth="1"/>
    <col min="245" max="245" width="1.1484375" style="44" customWidth="1"/>
    <col min="246" max="246" width="95.421875" style="44" customWidth="1"/>
    <col min="247" max="253" width="12.57421875" style="44" customWidth="1"/>
    <col min="254" max="16384" width="11.421875" style="44" customWidth="1"/>
  </cols>
  <sheetData>
    <row r="1" spans="1:14" s="40" customFormat="1" ht="12.75">
      <c r="A1" s="36"/>
      <c r="B1" s="37"/>
      <c r="C1" s="37"/>
      <c r="D1" s="37"/>
      <c r="E1" s="37"/>
      <c r="F1" s="42"/>
      <c r="G1" s="37"/>
      <c r="H1" s="37"/>
      <c r="I1" s="37"/>
      <c r="J1" s="37"/>
      <c r="K1" s="38"/>
      <c r="L1" s="39"/>
      <c r="M1" s="39"/>
      <c r="N1" s="39"/>
    </row>
    <row r="2" spans="1:14" ht="25.5" customHeight="1">
      <c r="A2" s="41"/>
      <c r="B2" s="391" t="s">
        <v>15</v>
      </c>
      <c r="C2" s="391"/>
      <c r="D2" s="396"/>
      <c r="E2" s="397"/>
      <c r="F2" s="329"/>
      <c r="G2" s="330"/>
      <c r="H2" s="42"/>
      <c r="I2" s="42"/>
      <c r="J2" s="42"/>
      <c r="K2" s="43"/>
      <c r="L2" s="39"/>
      <c r="M2" s="39"/>
      <c r="N2" s="39"/>
    </row>
    <row r="3" spans="1:16" ht="25.5" customHeight="1">
      <c r="A3" s="41"/>
      <c r="B3" s="391" t="s">
        <v>16</v>
      </c>
      <c r="C3" s="391"/>
      <c r="D3" s="398"/>
      <c r="E3" s="399"/>
      <c r="F3" s="331"/>
      <c r="G3" s="332"/>
      <c r="H3" s="42"/>
      <c r="I3" s="42"/>
      <c r="J3" s="42"/>
      <c r="K3" s="43"/>
      <c r="L3" s="39"/>
      <c r="M3" s="39"/>
      <c r="N3" s="39"/>
      <c r="O3" s="39"/>
      <c r="P3" s="39"/>
    </row>
    <row r="4" spans="1:16" ht="12" customHeight="1">
      <c r="A4" s="41"/>
      <c r="B4" s="42"/>
      <c r="C4" s="42"/>
      <c r="D4" s="42"/>
      <c r="E4" s="42"/>
      <c r="F4" s="42"/>
      <c r="G4" s="42"/>
      <c r="H4" s="42"/>
      <c r="I4" s="42"/>
      <c r="J4" s="42"/>
      <c r="K4" s="43"/>
      <c r="L4" s="39"/>
      <c r="M4" s="39"/>
      <c r="N4" s="39"/>
      <c r="O4" s="39"/>
      <c r="P4" s="39"/>
    </row>
    <row r="5" spans="1:16" ht="12.75" customHeight="1">
      <c r="A5" s="41"/>
      <c r="B5" s="45"/>
      <c r="C5" s="42"/>
      <c r="D5" s="42"/>
      <c r="E5" s="42"/>
      <c r="F5" s="42"/>
      <c r="G5" s="42"/>
      <c r="H5" s="42"/>
      <c r="I5" s="42"/>
      <c r="J5" s="42"/>
      <c r="K5" s="43"/>
      <c r="L5" s="39"/>
      <c r="M5" s="39"/>
      <c r="N5" s="39"/>
      <c r="O5" s="39"/>
      <c r="P5" s="39"/>
    </row>
    <row r="6" spans="1:16" ht="12" customHeight="1">
      <c r="A6" s="41"/>
      <c r="B6" s="42"/>
      <c r="C6" s="42"/>
      <c r="D6" s="42"/>
      <c r="E6" s="42"/>
      <c r="F6" s="42"/>
      <c r="G6" s="42"/>
      <c r="H6" s="42"/>
      <c r="I6" s="42"/>
      <c r="J6" s="42"/>
      <c r="K6" s="43"/>
      <c r="L6" s="39"/>
      <c r="M6" s="39"/>
      <c r="N6" s="39"/>
      <c r="O6" s="39"/>
      <c r="P6" s="39"/>
    </row>
    <row r="7" spans="1:16" ht="12.75">
      <c r="A7" s="41"/>
      <c r="B7" s="42"/>
      <c r="C7" s="42"/>
      <c r="D7" s="42"/>
      <c r="E7" s="42"/>
      <c r="F7" s="42"/>
      <c r="G7" s="42"/>
      <c r="H7" s="42"/>
      <c r="I7" s="42"/>
      <c r="J7" s="42"/>
      <c r="K7" s="43"/>
      <c r="L7" s="39"/>
      <c r="M7" s="39"/>
      <c r="N7" s="39"/>
      <c r="O7" s="39"/>
      <c r="P7" s="39"/>
    </row>
    <row r="8" spans="1:16" ht="12.75">
      <c r="A8" s="41"/>
      <c r="B8" s="42"/>
      <c r="C8" s="42"/>
      <c r="D8" s="42"/>
      <c r="E8" s="42"/>
      <c r="F8" s="42"/>
      <c r="G8" s="42"/>
      <c r="H8" s="42"/>
      <c r="I8" s="42"/>
      <c r="J8" s="42"/>
      <c r="K8" s="43"/>
      <c r="L8" s="39"/>
      <c r="M8" s="39"/>
      <c r="N8" s="39"/>
      <c r="O8" s="39"/>
      <c r="P8" s="39"/>
    </row>
    <row r="9" spans="1:16" ht="12.75">
      <c r="A9" s="41"/>
      <c r="B9" s="42"/>
      <c r="C9" s="42"/>
      <c r="D9" s="42"/>
      <c r="E9" s="42"/>
      <c r="F9" s="42"/>
      <c r="G9" s="42"/>
      <c r="H9" s="42"/>
      <c r="I9" s="42"/>
      <c r="J9" s="42"/>
      <c r="K9" s="43"/>
      <c r="L9" s="39"/>
      <c r="M9" s="39"/>
      <c r="N9" s="39"/>
      <c r="O9" s="39"/>
      <c r="P9" s="39"/>
    </row>
    <row r="10" spans="1:16" ht="38.25" customHeight="1">
      <c r="A10" s="41"/>
      <c r="B10" s="392" t="s">
        <v>157</v>
      </c>
      <c r="C10" s="392"/>
      <c r="D10" s="392"/>
      <c r="E10" s="392"/>
      <c r="F10" s="392"/>
      <c r="G10" s="392"/>
      <c r="H10" s="392"/>
      <c r="I10" s="392"/>
      <c r="J10" s="392"/>
      <c r="K10" s="43"/>
      <c r="L10" s="39"/>
      <c r="M10" s="39"/>
      <c r="N10" s="39"/>
      <c r="O10" s="39"/>
      <c r="P10" s="39"/>
    </row>
    <row r="11" spans="1:16" ht="13.5" thickBot="1">
      <c r="A11" s="41"/>
      <c r="B11" s="46"/>
      <c r="C11" s="47"/>
      <c r="D11" s="48"/>
      <c r="E11" s="48"/>
      <c r="F11" s="48"/>
      <c r="G11" s="48"/>
      <c r="H11" s="48"/>
      <c r="I11" s="48"/>
      <c r="J11" s="42"/>
      <c r="K11" s="43"/>
      <c r="L11" s="39"/>
      <c r="M11" s="39"/>
      <c r="N11" s="39"/>
      <c r="O11" s="49"/>
      <c r="P11" s="49"/>
    </row>
    <row r="12" spans="1:14" s="53" customFormat="1" ht="15" customHeight="1">
      <c r="A12" s="50"/>
      <c r="B12" s="51"/>
      <c r="C12" s="52" t="s">
        <v>17</v>
      </c>
      <c r="D12" s="393" t="str">
        <f>IF('Page de garde'!$D$7="","Réel N-1 (ou anticipé N-1)","Réel "&amp;'Page de garde'!$D$7-1&amp;" (ou anticipé "&amp;'Page de garde'!$D$7-1&amp;")")</f>
        <v>Réel N-1 (ou anticipé N-1)</v>
      </c>
      <c r="E12" s="394"/>
      <c r="F12" s="395"/>
      <c r="G12" s="388" t="str">
        <f>IF('Page de garde'!$D$7="","Prévu N","Prévu "&amp;'Page de garde'!$D$7)</f>
        <v>Prévu N</v>
      </c>
      <c r="H12" s="389"/>
      <c r="I12" s="390"/>
      <c r="J12" s="42"/>
      <c r="K12" s="43"/>
      <c r="L12" s="39"/>
      <c r="M12" s="39"/>
      <c r="N12" s="39"/>
    </row>
    <row r="13" spans="1:14" s="53" customFormat="1" ht="53.25" thickBot="1">
      <c r="A13" s="50"/>
      <c r="B13" s="51"/>
      <c r="C13" s="54" t="s">
        <v>18</v>
      </c>
      <c r="D13" s="55" t="s">
        <v>19</v>
      </c>
      <c r="E13" s="56" t="s">
        <v>20</v>
      </c>
      <c r="F13" s="301" t="s">
        <v>21</v>
      </c>
      <c r="G13" s="55" t="s">
        <v>19</v>
      </c>
      <c r="H13" s="56" t="s">
        <v>20</v>
      </c>
      <c r="I13" s="301" t="s">
        <v>21</v>
      </c>
      <c r="J13" s="42"/>
      <c r="K13" s="43"/>
      <c r="L13" s="39"/>
      <c r="M13" s="39"/>
      <c r="N13" s="39"/>
    </row>
    <row r="14" spans="1:12" s="62" customFormat="1" ht="13.5" thickBot="1">
      <c r="A14" s="57"/>
      <c r="B14" s="58" t="s">
        <v>22</v>
      </c>
      <c r="C14" s="59"/>
      <c r="D14" s="60"/>
      <c r="E14" s="60"/>
      <c r="F14" s="60"/>
      <c r="G14" s="60"/>
      <c r="H14" s="60"/>
      <c r="I14" s="60"/>
      <c r="J14" s="42"/>
      <c r="K14" s="43"/>
      <c r="L14" s="61"/>
    </row>
    <row r="15" spans="1:12" s="39" customFormat="1" ht="12.75">
      <c r="A15" s="63"/>
      <c r="B15" s="64">
        <v>60</v>
      </c>
      <c r="C15" s="65" t="s">
        <v>23</v>
      </c>
      <c r="D15" s="66"/>
      <c r="E15" s="67"/>
      <c r="F15" s="333">
        <f>D15+E15</f>
        <v>0</v>
      </c>
      <c r="G15" s="68"/>
      <c r="H15" s="67"/>
      <c r="I15" s="333">
        <f>G15+H15</f>
        <v>0</v>
      </c>
      <c r="J15" s="42"/>
      <c r="K15" s="43"/>
      <c r="L15" s="69"/>
    </row>
    <row r="16" spans="1:12" s="39" customFormat="1" ht="12.75">
      <c r="A16" s="63"/>
      <c r="B16" s="64">
        <v>709</v>
      </c>
      <c r="C16" s="70" t="s">
        <v>24</v>
      </c>
      <c r="D16" s="71"/>
      <c r="E16" s="72"/>
      <c r="F16" s="334">
        <f>D16+E16</f>
        <v>0</v>
      </c>
      <c r="G16" s="73"/>
      <c r="H16" s="72"/>
      <c r="I16" s="334">
        <f>G16+H16</f>
        <v>0</v>
      </c>
      <c r="J16" s="42"/>
      <c r="K16" s="43"/>
      <c r="L16" s="69"/>
    </row>
    <row r="17" spans="1:12" s="39" customFormat="1" ht="13.5" thickBot="1">
      <c r="A17" s="63"/>
      <c r="B17" s="64">
        <v>713</v>
      </c>
      <c r="C17" s="74" t="s">
        <v>25</v>
      </c>
      <c r="D17" s="75"/>
      <c r="E17" s="76"/>
      <c r="F17" s="335">
        <f>D17+E17</f>
        <v>0</v>
      </c>
      <c r="G17" s="77"/>
      <c r="H17" s="76"/>
      <c r="I17" s="335">
        <f>G17+H17</f>
        <v>0</v>
      </c>
      <c r="J17" s="42"/>
      <c r="K17" s="43"/>
      <c r="L17" s="69"/>
    </row>
    <row r="18" spans="1:12" s="39" customFormat="1" ht="12.75">
      <c r="A18" s="63"/>
      <c r="B18" s="64"/>
      <c r="C18" s="78"/>
      <c r="D18" s="79"/>
      <c r="E18" s="79"/>
      <c r="F18" s="79"/>
      <c r="G18" s="79"/>
      <c r="H18" s="79"/>
      <c r="I18" s="79"/>
      <c r="J18" s="42"/>
      <c r="K18" s="43"/>
      <c r="L18" s="69"/>
    </row>
    <row r="19" spans="1:12" s="49" customFormat="1" ht="13.5" thickBot="1">
      <c r="A19" s="63"/>
      <c r="B19" s="58" t="s">
        <v>26</v>
      </c>
      <c r="C19" s="78"/>
      <c r="D19" s="79"/>
      <c r="E19" s="79"/>
      <c r="F19" s="79"/>
      <c r="G19" s="79"/>
      <c r="H19" s="79"/>
      <c r="I19" s="79"/>
      <c r="J19" s="42"/>
      <c r="K19" s="43"/>
      <c r="L19" s="80"/>
    </row>
    <row r="20" spans="1:12" s="82" customFormat="1" ht="12.75">
      <c r="A20" s="81"/>
      <c r="B20" s="64">
        <v>6111</v>
      </c>
      <c r="C20" s="65" t="s">
        <v>27</v>
      </c>
      <c r="D20" s="66"/>
      <c r="E20" s="67"/>
      <c r="F20" s="333">
        <f>D20+E20</f>
        <v>0</v>
      </c>
      <c r="G20" s="68"/>
      <c r="H20" s="67"/>
      <c r="I20" s="333">
        <f>G20+H20</f>
        <v>0</v>
      </c>
      <c r="J20" s="42"/>
      <c r="K20" s="43"/>
      <c r="L20" s="61"/>
    </row>
    <row r="21" spans="1:12" s="84" customFormat="1" ht="12.75">
      <c r="A21" s="81"/>
      <c r="B21" s="64">
        <v>6112</v>
      </c>
      <c r="C21" s="70" t="s">
        <v>28</v>
      </c>
      <c r="D21" s="71"/>
      <c r="E21" s="72"/>
      <c r="F21" s="334">
        <f>D21+E21</f>
        <v>0</v>
      </c>
      <c r="G21" s="73"/>
      <c r="H21" s="72"/>
      <c r="I21" s="334">
        <f>G21+H21</f>
        <v>0</v>
      </c>
      <c r="J21" s="42"/>
      <c r="K21" s="43"/>
      <c r="L21" s="83"/>
    </row>
    <row r="22" spans="1:12" s="84" customFormat="1" ht="14.25" customHeight="1" thickBot="1">
      <c r="A22" s="81"/>
      <c r="B22" s="64">
        <v>6118</v>
      </c>
      <c r="C22" s="74" t="s">
        <v>29</v>
      </c>
      <c r="D22" s="75"/>
      <c r="E22" s="76"/>
      <c r="F22" s="335">
        <f>D22+E22</f>
        <v>0</v>
      </c>
      <c r="G22" s="77"/>
      <c r="H22" s="76"/>
      <c r="I22" s="335">
        <f>G22+H22</f>
        <v>0</v>
      </c>
      <c r="J22" s="42"/>
      <c r="K22" s="43"/>
      <c r="L22" s="83"/>
    </row>
    <row r="23" spans="1:12" s="49" customFormat="1" ht="12.75">
      <c r="A23" s="63"/>
      <c r="B23" s="85" t="s">
        <v>30</v>
      </c>
      <c r="C23" s="78" t="s">
        <v>30</v>
      </c>
      <c r="D23" s="79"/>
      <c r="E23" s="79"/>
      <c r="F23" s="79"/>
      <c r="G23" s="79"/>
      <c r="H23" s="79"/>
      <c r="I23" s="79"/>
      <c r="J23" s="42"/>
      <c r="K23" s="43"/>
      <c r="L23" s="80"/>
    </row>
    <row r="24" spans="1:12" s="91" customFormat="1" ht="13.5" thickBot="1">
      <c r="A24" s="86"/>
      <c r="B24" s="87" t="s">
        <v>31</v>
      </c>
      <c r="C24" s="88"/>
      <c r="D24" s="89"/>
      <c r="E24" s="89"/>
      <c r="F24" s="89"/>
      <c r="G24" s="89"/>
      <c r="H24" s="89"/>
      <c r="I24" s="89"/>
      <c r="J24" s="42"/>
      <c r="K24" s="43"/>
      <c r="L24" s="90"/>
    </row>
    <row r="25" spans="1:12" s="95" customFormat="1" ht="12.75">
      <c r="A25" s="86"/>
      <c r="B25" s="92">
        <v>624</v>
      </c>
      <c r="C25" s="65" t="s">
        <v>32</v>
      </c>
      <c r="D25" s="66"/>
      <c r="E25" s="67"/>
      <c r="F25" s="333">
        <f aca="true" t="shared" si="0" ref="F25:F33">D25+E25</f>
        <v>0</v>
      </c>
      <c r="G25" s="66"/>
      <c r="H25" s="93"/>
      <c r="I25" s="333">
        <f aca="true" t="shared" si="1" ref="I25:I33">G25+H25</f>
        <v>0</v>
      </c>
      <c r="J25" s="42"/>
      <c r="K25" s="43"/>
      <c r="L25" s="94"/>
    </row>
    <row r="26" spans="1:12" s="95" customFormat="1" ht="12.75">
      <c r="A26" s="86"/>
      <c r="B26" s="92">
        <v>6242</v>
      </c>
      <c r="C26" s="96" t="s">
        <v>33</v>
      </c>
      <c r="D26" s="71"/>
      <c r="E26" s="72"/>
      <c r="F26" s="334">
        <f t="shared" si="0"/>
        <v>0</v>
      </c>
      <c r="G26" s="71"/>
      <c r="H26" s="97"/>
      <c r="I26" s="334">
        <f t="shared" si="1"/>
        <v>0</v>
      </c>
      <c r="J26" s="42"/>
      <c r="K26" s="43"/>
      <c r="L26" s="94"/>
    </row>
    <row r="27" spans="1:12" s="95" customFormat="1" ht="12.75">
      <c r="A27" s="86"/>
      <c r="B27" s="92">
        <v>625</v>
      </c>
      <c r="C27" s="96" t="s">
        <v>34</v>
      </c>
      <c r="D27" s="71"/>
      <c r="E27" s="72"/>
      <c r="F27" s="334">
        <f t="shared" si="0"/>
        <v>0</v>
      </c>
      <c r="G27" s="71"/>
      <c r="H27" s="97"/>
      <c r="I27" s="334">
        <f t="shared" si="1"/>
        <v>0</v>
      </c>
      <c r="J27" s="42"/>
      <c r="K27" s="43"/>
      <c r="L27" s="94"/>
    </row>
    <row r="28" spans="1:12" s="95" customFormat="1" ht="12.75">
      <c r="A28" s="86"/>
      <c r="B28" s="92">
        <v>626</v>
      </c>
      <c r="C28" s="96" t="s">
        <v>35</v>
      </c>
      <c r="D28" s="71"/>
      <c r="E28" s="72"/>
      <c r="F28" s="334">
        <f t="shared" si="0"/>
        <v>0</v>
      </c>
      <c r="G28" s="71"/>
      <c r="H28" s="97"/>
      <c r="I28" s="334">
        <f t="shared" si="1"/>
        <v>0</v>
      </c>
      <c r="J28" s="42"/>
      <c r="K28" s="43"/>
      <c r="L28" s="94"/>
    </row>
    <row r="29" spans="1:12" s="95" customFormat="1" ht="12.75">
      <c r="A29" s="86"/>
      <c r="B29" s="92">
        <v>6281</v>
      </c>
      <c r="C29" s="98" t="s">
        <v>36</v>
      </c>
      <c r="D29" s="71"/>
      <c r="E29" s="72"/>
      <c r="F29" s="334">
        <f t="shared" si="0"/>
        <v>0</v>
      </c>
      <c r="G29" s="71"/>
      <c r="H29" s="97"/>
      <c r="I29" s="334">
        <f t="shared" si="1"/>
        <v>0</v>
      </c>
      <c r="J29" s="42"/>
      <c r="K29" s="43"/>
      <c r="L29" s="94"/>
    </row>
    <row r="30" spans="1:12" s="95" customFormat="1" ht="12.75">
      <c r="A30" s="86"/>
      <c r="B30" s="92">
        <v>6282</v>
      </c>
      <c r="C30" s="98" t="s">
        <v>37</v>
      </c>
      <c r="D30" s="71"/>
      <c r="E30" s="72"/>
      <c r="F30" s="334">
        <f t="shared" si="0"/>
        <v>0</v>
      </c>
      <c r="G30" s="71"/>
      <c r="H30" s="97"/>
      <c r="I30" s="334">
        <f t="shared" si="1"/>
        <v>0</v>
      </c>
      <c r="J30" s="42"/>
      <c r="K30" s="43"/>
      <c r="L30" s="94"/>
    </row>
    <row r="31" spans="1:12" s="95" customFormat="1" ht="12.75">
      <c r="A31" s="86"/>
      <c r="B31" s="92">
        <v>6283</v>
      </c>
      <c r="C31" s="98" t="s">
        <v>38</v>
      </c>
      <c r="D31" s="71"/>
      <c r="E31" s="72"/>
      <c r="F31" s="334">
        <f t="shared" si="0"/>
        <v>0</v>
      </c>
      <c r="G31" s="71"/>
      <c r="H31" s="97"/>
      <c r="I31" s="334">
        <f t="shared" si="1"/>
        <v>0</v>
      </c>
      <c r="J31" s="42"/>
      <c r="K31" s="43"/>
      <c r="L31" s="94"/>
    </row>
    <row r="32" spans="1:12" s="95" customFormat="1" ht="12.75">
      <c r="A32" s="86"/>
      <c r="B32" s="92">
        <v>6284</v>
      </c>
      <c r="C32" s="98" t="s">
        <v>39</v>
      </c>
      <c r="D32" s="71"/>
      <c r="E32" s="72"/>
      <c r="F32" s="334">
        <f t="shared" si="0"/>
        <v>0</v>
      </c>
      <c r="G32" s="71"/>
      <c r="H32" s="97"/>
      <c r="I32" s="334">
        <f t="shared" si="1"/>
        <v>0</v>
      </c>
      <c r="J32" s="42"/>
      <c r="K32" s="43"/>
      <c r="L32" s="94"/>
    </row>
    <row r="33" spans="1:12" s="95" customFormat="1" ht="13.5" thickBot="1">
      <c r="A33" s="86"/>
      <c r="B33" s="92" t="s">
        <v>40</v>
      </c>
      <c r="C33" s="99" t="s">
        <v>41</v>
      </c>
      <c r="D33" s="75"/>
      <c r="E33" s="76"/>
      <c r="F33" s="335">
        <f t="shared" si="0"/>
        <v>0</v>
      </c>
      <c r="G33" s="75"/>
      <c r="H33" s="100"/>
      <c r="I33" s="335">
        <f t="shared" si="1"/>
        <v>0</v>
      </c>
      <c r="J33" s="42"/>
      <c r="K33" s="101"/>
      <c r="L33" s="94"/>
    </row>
    <row r="34" spans="1:12" s="107" customFormat="1" ht="13.5" thickBot="1">
      <c r="A34" s="102"/>
      <c r="B34" s="92"/>
      <c r="C34" s="103"/>
      <c r="D34" s="104"/>
      <c r="E34" s="104"/>
      <c r="F34" s="104"/>
      <c r="G34" s="104"/>
      <c r="H34" s="104"/>
      <c r="I34" s="104"/>
      <c r="J34" s="42"/>
      <c r="K34" s="105"/>
      <c r="L34" s="106"/>
    </row>
    <row r="35" spans="1:12" s="95" customFormat="1" ht="14.25" thickBot="1" thickTop="1">
      <c r="A35" s="86"/>
      <c r="B35" s="108"/>
      <c r="C35" s="109" t="s">
        <v>42</v>
      </c>
      <c r="D35" s="110">
        <f aca="true" t="shared" si="2" ref="D35:I35">SUM(D15:D17)+SUM(D20:D22)+SUM(D25:D33)</f>
        <v>0</v>
      </c>
      <c r="E35" s="336">
        <f t="shared" si="2"/>
        <v>0</v>
      </c>
      <c r="F35" s="336">
        <f t="shared" si="2"/>
        <v>0</v>
      </c>
      <c r="G35" s="338">
        <f t="shared" si="2"/>
        <v>0</v>
      </c>
      <c r="H35" s="337">
        <f t="shared" si="2"/>
        <v>0</v>
      </c>
      <c r="I35" s="112">
        <f t="shared" si="2"/>
        <v>0</v>
      </c>
      <c r="J35" s="42"/>
      <c r="K35" s="113"/>
      <c r="L35" s="94"/>
    </row>
    <row r="36" spans="1:12" s="95" customFormat="1" ht="14.25" thickBot="1" thickTop="1">
      <c r="A36" s="86"/>
      <c r="B36" s="108"/>
      <c r="C36" s="114"/>
      <c r="D36" s="115"/>
      <c r="E36" s="115"/>
      <c r="F36" s="115"/>
      <c r="G36" s="115"/>
      <c r="H36" s="115"/>
      <c r="I36" s="115"/>
      <c r="J36" s="42"/>
      <c r="K36" s="116"/>
      <c r="L36" s="94"/>
    </row>
    <row r="37" spans="1:11" s="121" customFormat="1" ht="15" customHeight="1">
      <c r="A37" s="117"/>
      <c r="B37" s="118"/>
      <c r="C37" s="119" t="s">
        <v>43</v>
      </c>
      <c r="D37" s="393" t="str">
        <f>IF('Page de garde'!$D$7="","Réel N-1 (ou anticipé N-1)","Réel "&amp;'Page de garde'!$D$7-1&amp;" (ou anticipé "&amp;'Page de garde'!$D$7-1&amp;")")</f>
        <v>Réel N-1 (ou anticipé N-1)</v>
      </c>
      <c r="E37" s="394"/>
      <c r="F37" s="395"/>
      <c r="G37" s="388" t="str">
        <f>IF('Page de garde'!$D$7="","Prévu N","Prévu "&amp;'Page de garde'!$D$7)</f>
        <v>Prévu N</v>
      </c>
      <c r="H37" s="389"/>
      <c r="I37" s="390"/>
      <c r="J37" s="42"/>
      <c r="K37" s="120"/>
    </row>
    <row r="38" spans="1:11" s="124" customFormat="1" ht="53.25" thickBot="1">
      <c r="A38" s="117"/>
      <c r="B38" s="122"/>
      <c r="C38" s="123"/>
      <c r="D38" s="55" t="s">
        <v>19</v>
      </c>
      <c r="E38" s="56" t="s">
        <v>20</v>
      </c>
      <c r="F38" s="301" t="s">
        <v>21</v>
      </c>
      <c r="G38" s="55" t="s">
        <v>19</v>
      </c>
      <c r="H38" s="56" t="s">
        <v>20</v>
      </c>
      <c r="I38" s="301" t="s">
        <v>21</v>
      </c>
      <c r="J38" s="42"/>
      <c r="K38" s="120"/>
    </row>
    <row r="39" spans="1:12" s="107" customFormat="1" ht="13.5" thickBot="1">
      <c r="A39" s="102"/>
      <c r="B39" s="125"/>
      <c r="C39" s="126"/>
      <c r="D39" s="127"/>
      <c r="E39" s="127"/>
      <c r="F39" s="127"/>
      <c r="G39" s="127"/>
      <c r="H39" s="127"/>
      <c r="I39" s="127"/>
      <c r="J39" s="42"/>
      <c r="K39" s="128"/>
      <c r="L39" s="106"/>
    </row>
    <row r="40" spans="1:12" s="107" customFormat="1" ht="12.75">
      <c r="A40" s="102"/>
      <c r="B40" s="125">
        <v>621</v>
      </c>
      <c r="C40" s="129" t="s">
        <v>44</v>
      </c>
      <c r="D40" s="66"/>
      <c r="E40" s="67"/>
      <c r="F40" s="333">
        <f aca="true" t="shared" si="3" ref="F40:F50">D40+E40</f>
        <v>0</v>
      </c>
      <c r="G40" s="68"/>
      <c r="H40" s="67"/>
      <c r="I40" s="333">
        <f aca="true" t="shared" si="4" ref="I40:I50">G40+H40</f>
        <v>0</v>
      </c>
      <c r="J40" s="42"/>
      <c r="K40" s="130"/>
      <c r="L40" s="106"/>
    </row>
    <row r="41" spans="1:12" s="107" customFormat="1" ht="12.75">
      <c r="A41" s="102"/>
      <c r="B41" s="125">
        <v>622</v>
      </c>
      <c r="C41" s="131" t="s">
        <v>45</v>
      </c>
      <c r="D41" s="71"/>
      <c r="E41" s="72"/>
      <c r="F41" s="334">
        <f t="shared" si="3"/>
        <v>0</v>
      </c>
      <c r="G41" s="73"/>
      <c r="H41" s="72"/>
      <c r="I41" s="334">
        <f t="shared" si="4"/>
        <v>0</v>
      </c>
      <c r="J41" s="42"/>
      <c r="K41" s="130"/>
      <c r="L41" s="106"/>
    </row>
    <row r="42" spans="1:12" s="107" customFormat="1" ht="12.75">
      <c r="A42" s="102"/>
      <c r="B42" s="125">
        <v>631</v>
      </c>
      <c r="C42" s="131" t="s">
        <v>46</v>
      </c>
      <c r="D42" s="71"/>
      <c r="E42" s="72"/>
      <c r="F42" s="334">
        <f t="shared" si="3"/>
        <v>0</v>
      </c>
      <c r="G42" s="73"/>
      <c r="H42" s="72"/>
      <c r="I42" s="334">
        <f t="shared" si="4"/>
        <v>0</v>
      </c>
      <c r="J42" s="42"/>
      <c r="K42" s="130"/>
      <c r="L42" s="106"/>
    </row>
    <row r="43" spans="1:12" s="107" customFormat="1" ht="12.75">
      <c r="A43" s="102"/>
      <c r="B43" s="125">
        <v>633</v>
      </c>
      <c r="C43" s="131" t="s">
        <v>47</v>
      </c>
      <c r="D43" s="71"/>
      <c r="E43" s="72"/>
      <c r="F43" s="334">
        <f t="shared" si="3"/>
        <v>0</v>
      </c>
      <c r="G43" s="73"/>
      <c r="H43" s="72"/>
      <c r="I43" s="334">
        <f t="shared" si="4"/>
        <v>0</v>
      </c>
      <c r="J43" s="42"/>
      <c r="K43" s="130"/>
      <c r="L43" s="106"/>
    </row>
    <row r="44" spans="1:12" s="107" customFormat="1" ht="12.75">
      <c r="A44" s="102"/>
      <c r="B44" s="125">
        <v>641</v>
      </c>
      <c r="C44" s="131" t="s">
        <v>48</v>
      </c>
      <c r="D44" s="71"/>
      <c r="E44" s="72"/>
      <c r="F44" s="334">
        <f t="shared" si="3"/>
        <v>0</v>
      </c>
      <c r="G44" s="73"/>
      <c r="H44" s="72"/>
      <c r="I44" s="334">
        <f t="shared" si="4"/>
        <v>0</v>
      </c>
      <c r="J44" s="42"/>
      <c r="K44" s="130"/>
      <c r="L44" s="106"/>
    </row>
    <row r="45" spans="1:12" s="107" customFormat="1" ht="12.75">
      <c r="A45" s="102"/>
      <c r="B45" s="125">
        <v>642</v>
      </c>
      <c r="C45" s="131" t="s">
        <v>49</v>
      </c>
      <c r="D45" s="71"/>
      <c r="E45" s="72"/>
      <c r="F45" s="334">
        <f t="shared" si="3"/>
        <v>0</v>
      </c>
      <c r="G45" s="73"/>
      <c r="H45" s="72"/>
      <c r="I45" s="334">
        <f t="shared" si="4"/>
        <v>0</v>
      </c>
      <c r="J45" s="42"/>
      <c r="K45" s="130"/>
      <c r="L45" s="106"/>
    </row>
    <row r="46" spans="1:12" s="107" customFormat="1" ht="12.75">
      <c r="A46" s="102"/>
      <c r="B46" s="125">
        <v>643</v>
      </c>
      <c r="C46" s="131" t="s">
        <v>50</v>
      </c>
      <c r="D46" s="71"/>
      <c r="E46" s="72"/>
      <c r="F46" s="334">
        <f t="shared" si="3"/>
        <v>0</v>
      </c>
      <c r="G46" s="73"/>
      <c r="H46" s="72"/>
      <c r="I46" s="334">
        <f t="shared" si="4"/>
        <v>0</v>
      </c>
      <c r="J46" s="42"/>
      <c r="K46" s="130"/>
      <c r="L46" s="106"/>
    </row>
    <row r="47" spans="1:12" s="136" customFormat="1" ht="12.75">
      <c r="A47" s="132"/>
      <c r="B47" s="133">
        <v>645</v>
      </c>
      <c r="C47" s="131" t="s">
        <v>51</v>
      </c>
      <c r="D47" s="71"/>
      <c r="E47" s="72"/>
      <c r="F47" s="334">
        <f t="shared" si="3"/>
        <v>0</v>
      </c>
      <c r="G47" s="73"/>
      <c r="H47" s="72"/>
      <c r="I47" s="334">
        <f t="shared" si="4"/>
        <v>0</v>
      </c>
      <c r="J47" s="42"/>
      <c r="K47" s="134"/>
      <c r="L47" s="135"/>
    </row>
    <row r="48" spans="1:12" s="136" customFormat="1" ht="12.75">
      <c r="A48" s="132"/>
      <c r="B48" s="133">
        <v>646</v>
      </c>
      <c r="C48" s="131" t="s">
        <v>52</v>
      </c>
      <c r="D48" s="71"/>
      <c r="E48" s="72"/>
      <c r="F48" s="334">
        <f t="shared" si="3"/>
        <v>0</v>
      </c>
      <c r="G48" s="73"/>
      <c r="H48" s="72"/>
      <c r="I48" s="334">
        <f t="shared" si="4"/>
        <v>0</v>
      </c>
      <c r="J48" s="42"/>
      <c r="K48" s="134"/>
      <c r="L48" s="135"/>
    </row>
    <row r="49" spans="1:12" s="107" customFormat="1" ht="12.75">
      <c r="A49" s="102"/>
      <c r="B49" s="125">
        <v>647</v>
      </c>
      <c r="C49" s="131" t="s">
        <v>53</v>
      </c>
      <c r="D49" s="71"/>
      <c r="E49" s="72"/>
      <c r="F49" s="334">
        <f t="shared" si="3"/>
        <v>0</v>
      </c>
      <c r="G49" s="73"/>
      <c r="H49" s="72"/>
      <c r="I49" s="334">
        <f t="shared" si="4"/>
        <v>0</v>
      </c>
      <c r="J49" s="42"/>
      <c r="K49" s="130"/>
      <c r="L49" s="106"/>
    </row>
    <row r="50" spans="1:12" s="107" customFormat="1" ht="13.5" thickBot="1">
      <c r="A50" s="102"/>
      <c r="B50" s="125">
        <v>648</v>
      </c>
      <c r="C50" s="137" t="s">
        <v>54</v>
      </c>
      <c r="D50" s="75"/>
      <c r="E50" s="76"/>
      <c r="F50" s="335">
        <f t="shared" si="3"/>
        <v>0</v>
      </c>
      <c r="G50" s="77"/>
      <c r="H50" s="76"/>
      <c r="I50" s="335">
        <f t="shared" si="4"/>
        <v>0</v>
      </c>
      <c r="J50" s="42"/>
      <c r="K50" s="130"/>
      <c r="L50" s="106"/>
    </row>
    <row r="51" spans="1:12" s="142" customFormat="1" ht="13.5" thickBot="1">
      <c r="A51" s="102"/>
      <c r="B51" s="138"/>
      <c r="C51" s="139"/>
      <c r="D51" s="140"/>
      <c r="E51" s="140"/>
      <c r="F51" s="140"/>
      <c r="G51" s="140"/>
      <c r="H51" s="140"/>
      <c r="I51" s="140"/>
      <c r="J51" s="42"/>
      <c r="K51" s="130"/>
      <c r="L51" s="141"/>
    </row>
    <row r="52" spans="1:12" s="107" customFormat="1" ht="14.25" thickBot="1" thickTop="1">
      <c r="A52" s="102"/>
      <c r="B52" s="138"/>
      <c r="C52" s="109" t="s">
        <v>55</v>
      </c>
      <c r="D52" s="110">
        <f aca="true" t="shared" si="5" ref="D52:I52">SUM(D40:D50)</f>
        <v>0</v>
      </c>
      <c r="E52" s="336">
        <f t="shared" si="5"/>
        <v>0</v>
      </c>
      <c r="F52" s="339">
        <f t="shared" si="5"/>
        <v>0</v>
      </c>
      <c r="G52" s="111">
        <f t="shared" si="5"/>
        <v>0</v>
      </c>
      <c r="H52" s="112">
        <f t="shared" si="5"/>
        <v>0</v>
      </c>
      <c r="I52" s="112">
        <f t="shared" si="5"/>
        <v>0</v>
      </c>
      <c r="J52" s="42"/>
      <c r="K52" s="113"/>
      <c r="L52" s="106"/>
    </row>
    <row r="53" spans="1:12" s="142" customFormat="1" ht="13.5" thickTop="1">
      <c r="A53" s="102"/>
      <c r="B53" s="138"/>
      <c r="C53" s="143"/>
      <c r="D53" s="104"/>
      <c r="E53" s="104"/>
      <c r="F53" s="104"/>
      <c r="G53" s="104"/>
      <c r="H53" s="104"/>
      <c r="I53" s="104"/>
      <c r="J53" s="42"/>
      <c r="K53" s="105"/>
      <c r="L53" s="141"/>
    </row>
    <row r="54" spans="1:12" s="142" customFormat="1" ht="13.5" thickBot="1">
      <c r="A54" s="102"/>
      <c r="B54" s="138"/>
      <c r="C54" s="144" t="s">
        <v>56</v>
      </c>
      <c r="D54" s="104"/>
      <c r="E54" s="104"/>
      <c r="F54" s="104"/>
      <c r="G54" s="104"/>
      <c r="H54" s="104"/>
      <c r="I54" s="104"/>
      <c r="J54" s="42"/>
      <c r="K54" s="105"/>
      <c r="L54" s="141"/>
    </row>
    <row r="55" spans="1:11" ht="15" customHeight="1">
      <c r="A55" s="41"/>
      <c r="B55" s="145"/>
      <c r="C55" s="47"/>
      <c r="D55" s="393" t="str">
        <f>IF('Page de garde'!$D$7="","Réel N-1 (ou anticipé N-1)","Réel "&amp;'Page de garde'!$D$7-1&amp;" (ou anticipé "&amp;'Page de garde'!$D$7-1&amp;")")</f>
        <v>Réel N-1 (ou anticipé N-1)</v>
      </c>
      <c r="E55" s="394"/>
      <c r="F55" s="395"/>
      <c r="G55" s="388" t="str">
        <f>IF('Page de garde'!$D$7="","Prévu N","Prévu "&amp;'Page de garde'!$D$7)</f>
        <v>Prévu N</v>
      </c>
      <c r="H55" s="389"/>
      <c r="I55" s="390"/>
      <c r="J55" s="42"/>
      <c r="K55" s="120"/>
    </row>
    <row r="56" spans="1:11" ht="53.25" thickBot="1">
      <c r="A56" s="41"/>
      <c r="B56" s="118"/>
      <c r="C56" s="147" t="s">
        <v>57</v>
      </c>
      <c r="D56" s="55" t="s">
        <v>19</v>
      </c>
      <c r="E56" s="56" t="s">
        <v>20</v>
      </c>
      <c r="F56" s="301" t="s">
        <v>21</v>
      </c>
      <c r="G56" s="55" t="s">
        <v>19</v>
      </c>
      <c r="H56" s="56" t="s">
        <v>20</v>
      </c>
      <c r="I56" s="301" t="s">
        <v>21</v>
      </c>
      <c r="J56" s="42"/>
      <c r="K56" s="120"/>
    </row>
    <row r="57" spans="1:11" ht="13.5" thickBot="1">
      <c r="A57" s="41"/>
      <c r="B57" s="145"/>
      <c r="C57" s="47"/>
      <c r="D57" s="148"/>
      <c r="E57" s="148"/>
      <c r="F57" s="148"/>
      <c r="G57" s="148"/>
      <c r="H57" s="148"/>
      <c r="I57" s="148"/>
      <c r="J57" s="42"/>
      <c r="K57" s="149"/>
    </row>
    <row r="58" spans="1:12" s="39" customFormat="1" ht="12.75">
      <c r="A58" s="63"/>
      <c r="B58" s="64">
        <v>612</v>
      </c>
      <c r="C58" s="150" t="s">
        <v>58</v>
      </c>
      <c r="D58" s="66"/>
      <c r="E58" s="67"/>
      <c r="F58" s="333">
        <f aca="true" t="shared" si="6" ref="F58:F68">D58+E58</f>
        <v>0</v>
      </c>
      <c r="G58" s="66"/>
      <c r="H58" s="67"/>
      <c r="I58" s="333">
        <f aca="true" t="shared" si="7" ref="I58:I68">G58+H58</f>
        <v>0</v>
      </c>
      <c r="J58" s="42"/>
      <c r="K58" s="151"/>
      <c r="L58" s="69"/>
    </row>
    <row r="59" spans="1:12" s="39" customFormat="1" ht="12.75">
      <c r="A59" s="63"/>
      <c r="B59" s="64">
        <v>613</v>
      </c>
      <c r="C59" s="152" t="s">
        <v>59</v>
      </c>
      <c r="D59" s="71"/>
      <c r="E59" s="72"/>
      <c r="F59" s="334">
        <f t="shared" si="6"/>
        <v>0</v>
      </c>
      <c r="G59" s="71"/>
      <c r="H59" s="72"/>
      <c r="I59" s="334">
        <f t="shared" si="7"/>
        <v>0</v>
      </c>
      <c r="J59" s="42"/>
      <c r="K59" s="151"/>
      <c r="L59" s="69"/>
    </row>
    <row r="60" spans="1:12" s="39" customFormat="1" ht="12.75">
      <c r="A60" s="63"/>
      <c r="B60" s="64">
        <v>614</v>
      </c>
      <c r="C60" s="152" t="s">
        <v>60</v>
      </c>
      <c r="D60" s="71"/>
      <c r="E60" s="72"/>
      <c r="F60" s="334">
        <f t="shared" si="6"/>
        <v>0</v>
      </c>
      <c r="G60" s="71"/>
      <c r="H60" s="72"/>
      <c r="I60" s="334">
        <f t="shared" si="7"/>
        <v>0</v>
      </c>
      <c r="J60" s="42"/>
      <c r="K60" s="151"/>
      <c r="L60" s="69"/>
    </row>
    <row r="61" spans="1:12" s="39" customFormat="1" ht="12.75">
      <c r="A61" s="63"/>
      <c r="B61" s="64">
        <v>615</v>
      </c>
      <c r="C61" s="152" t="s">
        <v>61</v>
      </c>
      <c r="D61" s="71"/>
      <c r="E61" s="72"/>
      <c r="F61" s="334">
        <f t="shared" si="6"/>
        <v>0</v>
      </c>
      <c r="G61" s="71"/>
      <c r="H61" s="72"/>
      <c r="I61" s="334">
        <f t="shared" si="7"/>
        <v>0</v>
      </c>
      <c r="J61" s="42"/>
      <c r="K61" s="151"/>
      <c r="L61" s="69"/>
    </row>
    <row r="62" spans="1:12" s="39" customFormat="1" ht="12.75">
      <c r="A62" s="63"/>
      <c r="B62" s="64">
        <v>616</v>
      </c>
      <c r="C62" s="152" t="s">
        <v>62</v>
      </c>
      <c r="D62" s="71"/>
      <c r="E62" s="72"/>
      <c r="F62" s="334">
        <f t="shared" si="6"/>
        <v>0</v>
      </c>
      <c r="G62" s="71"/>
      <c r="H62" s="72"/>
      <c r="I62" s="334">
        <f t="shared" si="7"/>
        <v>0</v>
      </c>
      <c r="J62" s="42"/>
      <c r="K62" s="151"/>
      <c r="L62" s="69"/>
    </row>
    <row r="63" spans="1:12" s="39" customFormat="1" ht="12.75">
      <c r="A63" s="63"/>
      <c r="B63" s="64">
        <v>617</v>
      </c>
      <c r="C63" s="152" t="s">
        <v>63</v>
      </c>
      <c r="D63" s="71"/>
      <c r="E63" s="72"/>
      <c r="F63" s="334">
        <f t="shared" si="6"/>
        <v>0</v>
      </c>
      <c r="G63" s="71"/>
      <c r="H63" s="72"/>
      <c r="I63" s="334">
        <f t="shared" si="7"/>
        <v>0</v>
      </c>
      <c r="J63" s="42"/>
      <c r="K63" s="151"/>
      <c r="L63" s="69"/>
    </row>
    <row r="64" spans="1:12" s="39" customFormat="1" ht="12.75">
      <c r="A64" s="63"/>
      <c r="B64" s="64">
        <v>618</v>
      </c>
      <c r="C64" s="152" t="s">
        <v>64</v>
      </c>
      <c r="D64" s="71"/>
      <c r="E64" s="72"/>
      <c r="F64" s="334">
        <f t="shared" si="6"/>
        <v>0</v>
      </c>
      <c r="G64" s="71"/>
      <c r="H64" s="72"/>
      <c r="I64" s="334">
        <f t="shared" si="7"/>
        <v>0</v>
      </c>
      <c r="J64" s="42"/>
      <c r="K64" s="151"/>
      <c r="L64" s="69"/>
    </row>
    <row r="65" spans="1:12" s="95" customFormat="1" ht="12.75">
      <c r="A65" s="86"/>
      <c r="B65" s="153">
        <v>623</v>
      </c>
      <c r="C65" s="154" t="s">
        <v>65</v>
      </c>
      <c r="D65" s="71"/>
      <c r="E65" s="72"/>
      <c r="F65" s="334">
        <f t="shared" si="6"/>
        <v>0</v>
      </c>
      <c r="G65" s="71"/>
      <c r="H65" s="72"/>
      <c r="I65" s="334">
        <f t="shared" si="7"/>
        <v>0</v>
      </c>
      <c r="J65" s="42"/>
      <c r="K65" s="101"/>
      <c r="L65" s="94"/>
    </row>
    <row r="66" spans="1:12" s="95" customFormat="1" ht="12.75">
      <c r="A66" s="86"/>
      <c r="B66" s="153">
        <v>627</v>
      </c>
      <c r="C66" s="154" t="s">
        <v>66</v>
      </c>
      <c r="D66" s="71"/>
      <c r="E66" s="72"/>
      <c r="F66" s="334">
        <f t="shared" si="6"/>
        <v>0</v>
      </c>
      <c r="G66" s="71"/>
      <c r="H66" s="72"/>
      <c r="I66" s="334">
        <f t="shared" si="7"/>
        <v>0</v>
      </c>
      <c r="J66" s="42"/>
      <c r="K66" s="101"/>
      <c r="L66" s="94"/>
    </row>
    <row r="67" spans="1:12" s="39" customFormat="1" ht="12.75">
      <c r="A67" s="63"/>
      <c r="B67" s="155">
        <v>635</v>
      </c>
      <c r="C67" s="156" t="s">
        <v>67</v>
      </c>
      <c r="D67" s="71"/>
      <c r="E67" s="72"/>
      <c r="F67" s="334">
        <f t="shared" si="6"/>
        <v>0</v>
      </c>
      <c r="G67" s="71"/>
      <c r="H67" s="72"/>
      <c r="I67" s="334">
        <f t="shared" si="7"/>
        <v>0</v>
      </c>
      <c r="J67" s="42"/>
      <c r="K67" s="151"/>
      <c r="L67" s="69"/>
    </row>
    <row r="68" spans="1:12" s="39" customFormat="1" ht="13.5" thickBot="1">
      <c r="A68" s="63"/>
      <c r="B68" s="157">
        <v>637</v>
      </c>
      <c r="C68" s="158" t="s">
        <v>68</v>
      </c>
      <c r="D68" s="75"/>
      <c r="E68" s="76"/>
      <c r="F68" s="335">
        <f t="shared" si="6"/>
        <v>0</v>
      </c>
      <c r="G68" s="75"/>
      <c r="H68" s="76"/>
      <c r="I68" s="335">
        <f t="shared" si="7"/>
        <v>0</v>
      </c>
      <c r="J68" s="42"/>
      <c r="K68" s="151"/>
      <c r="L68" s="69"/>
    </row>
    <row r="69" spans="1:12" s="39" customFormat="1" ht="12.75">
      <c r="A69" s="63"/>
      <c r="B69" s="157"/>
      <c r="C69" s="159"/>
      <c r="D69" s="79"/>
      <c r="E69" s="79"/>
      <c r="F69" s="79"/>
      <c r="G69" s="79"/>
      <c r="H69" s="79"/>
      <c r="I69" s="79"/>
      <c r="J69" s="42"/>
      <c r="K69" s="151"/>
      <c r="L69" s="69"/>
    </row>
    <row r="70" spans="1:12" s="39" customFormat="1" ht="13.5" thickBot="1">
      <c r="A70" s="63"/>
      <c r="B70" s="87" t="s">
        <v>69</v>
      </c>
      <c r="C70" s="159"/>
      <c r="D70" s="79"/>
      <c r="E70" s="79"/>
      <c r="F70" s="79"/>
      <c r="G70" s="79"/>
      <c r="H70" s="79"/>
      <c r="I70" s="79"/>
      <c r="J70" s="42"/>
      <c r="K70" s="151"/>
      <c r="L70" s="69"/>
    </row>
    <row r="71" spans="1:12" s="39" customFormat="1" ht="12.75">
      <c r="A71" s="63"/>
      <c r="B71" s="64">
        <v>651</v>
      </c>
      <c r="C71" s="160" t="s">
        <v>70</v>
      </c>
      <c r="D71" s="66"/>
      <c r="E71" s="67"/>
      <c r="F71" s="333">
        <f aca="true" t="shared" si="8" ref="F71:F76">D71+E71</f>
        <v>0</v>
      </c>
      <c r="G71" s="66"/>
      <c r="H71" s="67"/>
      <c r="I71" s="333">
        <f aca="true" t="shared" si="9" ref="I71:I76">G71+H71</f>
        <v>0</v>
      </c>
      <c r="J71" s="42"/>
      <c r="K71" s="101"/>
      <c r="L71" s="69"/>
    </row>
    <row r="72" spans="1:12" s="39" customFormat="1" ht="12.75">
      <c r="A72" s="63"/>
      <c r="B72" s="64">
        <v>653</v>
      </c>
      <c r="C72" s="161" t="s">
        <v>71</v>
      </c>
      <c r="D72" s="162"/>
      <c r="E72" s="163"/>
      <c r="F72" s="334">
        <f t="shared" si="8"/>
        <v>0</v>
      </c>
      <c r="G72" s="162"/>
      <c r="H72" s="163"/>
      <c r="I72" s="334">
        <f t="shared" si="9"/>
        <v>0</v>
      </c>
      <c r="J72" s="42"/>
      <c r="K72" s="101"/>
      <c r="L72" s="69"/>
    </row>
    <row r="73" spans="1:12" s="39" customFormat="1" ht="12.75">
      <c r="A73" s="63"/>
      <c r="B73" s="153">
        <v>654</v>
      </c>
      <c r="C73" s="154" t="s">
        <v>72</v>
      </c>
      <c r="D73" s="71"/>
      <c r="E73" s="72"/>
      <c r="F73" s="334">
        <f t="shared" si="8"/>
        <v>0</v>
      </c>
      <c r="G73" s="71"/>
      <c r="H73" s="72"/>
      <c r="I73" s="334">
        <f t="shared" si="9"/>
        <v>0</v>
      </c>
      <c r="J73" s="42"/>
      <c r="K73" s="101"/>
      <c r="L73" s="69"/>
    </row>
    <row r="74" spans="1:12" s="39" customFormat="1" ht="12.75">
      <c r="A74" s="63"/>
      <c r="B74" s="153">
        <v>655</v>
      </c>
      <c r="C74" s="154" t="s">
        <v>73</v>
      </c>
      <c r="D74" s="71"/>
      <c r="E74" s="72"/>
      <c r="F74" s="334">
        <f t="shared" si="8"/>
        <v>0</v>
      </c>
      <c r="G74" s="71"/>
      <c r="H74" s="72"/>
      <c r="I74" s="334">
        <f t="shared" si="9"/>
        <v>0</v>
      </c>
      <c r="J74" s="42"/>
      <c r="K74" s="101"/>
      <c r="L74" s="69"/>
    </row>
    <row r="75" spans="1:12" s="39" customFormat="1" ht="12.75">
      <c r="A75" s="63"/>
      <c r="B75" s="153">
        <v>657</v>
      </c>
      <c r="C75" s="154" t="s">
        <v>74</v>
      </c>
      <c r="D75" s="71"/>
      <c r="E75" s="72"/>
      <c r="F75" s="334">
        <f t="shared" si="8"/>
        <v>0</v>
      </c>
      <c r="G75" s="71"/>
      <c r="H75" s="72"/>
      <c r="I75" s="334">
        <f t="shared" si="9"/>
        <v>0</v>
      </c>
      <c r="J75" s="42"/>
      <c r="K75" s="101"/>
      <c r="L75" s="69"/>
    </row>
    <row r="76" spans="1:12" s="39" customFormat="1" ht="13.5" thickBot="1">
      <c r="A76" s="63"/>
      <c r="B76" s="153">
        <v>658</v>
      </c>
      <c r="C76" s="164" t="s">
        <v>75</v>
      </c>
      <c r="D76" s="75"/>
      <c r="E76" s="76"/>
      <c r="F76" s="335">
        <f t="shared" si="8"/>
        <v>0</v>
      </c>
      <c r="G76" s="75"/>
      <c r="H76" s="76"/>
      <c r="I76" s="335">
        <f t="shared" si="9"/>
        <v>0</v>
      </c>
      <c r="J76" s="42"/>
      <c r="K76" s="101"/>
      <c r="L76" s="69"/>
    </row>
    <row r="77" spans="1:12" s="39" customFormat="1" ht="12.75">
      <c r="A77" s="63"/>
      <c r="B77" s="153"/>
      <c r="C77" s="88"/>
      <c r="D77" s="165"/>
      <c r="E77" s="165"/>
      <c r="F77" s="165"/>
      <c r="G77" s="165"/>
      <c r="H77" s="165"/>
      <c r="I77" s="165"/>
      <c r="J77" s="42"/>
      <c r="K77" s="101"/>
      <c r="L77" s="69"/>
    </row>
    <row r="78" spans="1:12" s="39" customFormat="1" ht="13.5" thickBot="1">
      <c r="A78" s="63"/>
      <c r="B78" s="166" t="s">
        <v>76</v>
      </c>
      <c r="C78" s="88"/>
      <c r="D78" s="165"/>
      <c r="E78" s="165"/>
      <c r="F78" s="165"/>
      <c r="G78" s="165"/>
      <c r="H78" s="165"/>
      <c r="I78" s="165"/>
      <c r="J78" s="42"/>
      <c r="K78" s="101"/>
      <c r="L78" s="69"/>
    </row>
    <row r="79" spans="1:12" s="174" customFormat="1" ht="13.5" thickBot="1">
      <c r="A79" s="167"/>
      <c r="B79" s="168">
        <v>66</v>
      </c>
      <c r="C79" s="169" t="s">
        <v>77</v>
      </c>
      <c r="D79" s="170"/>
      <c r="E79" s="171"/>
      <c r="F79" s="340">
        <f>D79+E79</f>
        <v>0</v>
      </c>
      <c r="G79" s="170"/>
      <c r="H79" s="171"/>
      <c r="I79" s="340">
        <f>G79+H79</f>
        <v>0</v>
      </c>
      <c r="J79" s="42"/>
      <c r="K79" s="172"/>
      <c r="L79" s="173"/>
    </row>
    <row r="80" spans="1:12" s="179" customFormat="1" ht="12.75">
      <c r="A80" s="167"/>
      <c r="B80" s="175"/>
      <c r="C80" s="176"/>
      <c r="D80" s="177"/>
      <c r="E80" s="177"/>
      <c r="F80" s="177"/>
      <c r="G80" s="177"/>
      <c r="H80" s="177"/>
      <c r="I80" s="177"/>
      <c r="J80" s="42"/>
      <c r="K80" s="172"/>
      <c r="L80" s="178"/>
    </row>
    <row r="81" spans="1:12" s="179" customFormat="1" ht="13.5" thickBot="1">
      <c r="A81" s="167"/>
      <c r="B81" s="166" t="s">
        <v>78</v>
      </c>
      <c r="C81" s="180"/>
      <c r="D81" s="177"/>
      <c r="E81" s="177"/>
      <c r="F81" s="177"/>
      <c r="G81" s="177"/>
      <c r="H81" s="177"/>
      <c r="I81" s="177"/>
      <c r="J81" s="42"/>
      <c r="K81" s="172"/>
      <c r="L81" s="178"/>
    </row>
    <row r="82" spans="1:12" s="174" customFormat="1" ht="12.75">
      <c r="A82" s="167"/>
      <c r="B82" s="168">
        <v>671</v>
      </c>
      <c r="C82" s="181" t="s">
        <v>79</v>
      </c>
      <c r="D82" s="66"/>
      <c r="E82" s="67"/>
      <c r="F82" s="333">
        <f>D82+E82</f>
        <v>0</v>
      </c>
      <c r="G82" s="66"/>
      <c r="H82" s="67"/>
      <c r="I82" s="333">
        <f>G82+H82</f>
        <v>0</v>
      </c>
      <c r="J82" s="42"/>
      <c r="K82" s="172"/>
      <c r="L82" s="173"/>
    </row>
    <row r="83" spans="1:12" s="179" customFormat="1" ht="12.75">
      <c r="A83" s="167"/>
      <c r="B83" s="168"/>
      <c r="C83" s="182" t="s">
        <v>80</v>
      </c>
      <c r="D83" s="71"/>
      <c r="E83" s="72"/>
      <c r="F83" s="334">
        <f>D83+E83</f>
        <v>0</v>
      </c>
      <c r="G83" s="71"/>
      <c r="H83" s="72"/>
      <c r="I83" s="334">
        <f>G83+H83</f>
        <v>0</v>
      </c>
      <c r="J83" s="42"/>
      <c r="K83" s="172"/>
      <c r="L83" s="178"/>
    </row>
    <row r="84" spans="1:12" s="179" customFormat="1" ht="12.75">
      <c r="A84" s="167"/>
      <c r="B84" s="168">
        <v>673</v>
      </c>
      <c r="C84" s="183" t="s">
        <v>81</v>
      </c>
      <c r="D84" s="71"/>
      <c r="E84" s="72"/>
      <c r="F84" s="334">
        <f>D84+E84</f>
        <v>0</v>
      </c>
      <c r="G84" s="71"/>
      <c r="H84" s="72"/>
      <c r="I84" s="334">
        <f>G84+H84</f>
        <v>0</v>
      </c>
      <c r="J84" s="42"/>
      <c r="K84" s="172"/>
      <c r="L84" s="178"/>
    </row>
    <row r="85" spans="1:12" s="179" customFormat="1" ht="12.75">
      <c r="A85" s="167"/>
      <c r="B85" s="168">
        <v>675</v>
      </c>
      <c r="C85" s="182" t="s">
        <v>82</v>
      </c>
      <c r="D85" s="71"/>
      <c r="E85" s="72"/>
      <c r="F85" s="334">
        <f>D85+E85</f>
        <v>0</v>
      </c>
      <c r="G85" s="71"/>
      <c r="H85" s="72"/>
      <c r="I85" s="334">
        <f>G85+H85</f>
        <v>0</v>
      </c>
      <c r="J85" s="42"/>
      <c r="K85" s="172"/>
      <c r="L85" s="178"/>
    </row>
    <row r="86" spans="1:12" s="179" customFormat="1" ht="13.5" thickBot="1">
      <c r="A86" s="167"/>
      <c r="B86" s="168">
        <v>678</v>
      </c>
      <c r="C86" s="184" t="s">
        <v>83</v>
      </c>
      <c r="D86" s="75"/>
      <c r="E86" s="76"/>
      <c r="F86" s="335">
        <f>D86+E86</f>
        <v>0</v>
      </c>
      <c r="G86" s="75"/>
      <c r="H86" s="76"/>
      <c r="I86" s="335">
        <f>G86+H86</f>
        <v>0</v>
      </c>
      <c r="J86" s="42"/>
      <c r="K86" s="172"/>
      <c r="L86" s="178"/>
    </row>
    <row r="87" spans="1:12" s="179" customFormat="1" ht="12.75">
      <c r="A87" s="167"/>
      <c r="B87" s="175"/>
      <c r="C87" s="168"/>
      <c r="D87" s="177"/>
      <c r="E87" s="177"/>
      <c r="F87" s="177"/>
      <c r="G87" s="177"/>
      <c r="H87" s="177"/>
      <c r="I87" s="177"/>
      <c r="J87" s="42"/>
      <c r="K87" s="172"/>
      <c r="L87" s="178"/>
    </row>
    <row r="88" spans="1:12" s="190" customFormat="1" ht="13.5" thickBot="1">
      <c r="A88" s="185"/>
      <c r="B88" s="166" t="s">
        <v>84</v>
      </c>
      <c r="C88" s="186"/>
      <c r="D88" s="187"/>
      <c r="E88" s="187"/>
      <c r="F88" s="187"/>
      <c r="G88" s="187"/>
      <c r="H88" s="187"/>
      <c r="I88" s="187"/>
      <c r="J88" s="42"/>
      <c r="K88" s="188"/>
      <c r="L88" s="189"/>
    </row>
    <row r="89" spans="1:12" s="179" customFormat="1" ht="12.75">
      <c r="A89" s="167"/>
      <c r="B89" s="168">
        <v>6811</v>
      </c>
      <c r="C89" s="181" t="s">
        <v>85</v>
      </c>
      <c r="D89" s="66"/>
      <c r="E89" s="67"/>
      <c r="F89" s="333">
        <f aca="true" t="shared" si="10" ref="F89:F102">D89+E89</f>
        <v>0</v>
      </c>
      <c r="G89" s="68"/>
      <c r="H89" s="67"/>
      <c r="I89" s="333">
        <f aca="true" t="shared" si="11" ref="I89:I102">G89+H89</f>
        <v>0</v>
      </c>
      <c r="J89" s="42"/>
      <c r="K89" s="172"/>
      <c r="L89" s="178"/>
    </row>
    <row r="90" spans="1:12" s="179" customFormat="1" ht="12.75">
      <c r="A90" s="167"/>
      <c r="B90" s="168">
        <v>6812</v>
      </c>
      <c r="C90" s="182" t="s">
        <v>86</v>
      </c>
      <c r="D90" s="71"/>
      <c r="E90" s="72"/>
      <c r="F90" s="334">
        <f t="shared" si="10"/>
        <v>0</v>
      </c>
      <c r="G90" s="73"/>
      <c r="H90" s="72"/>
      <c r="I90" s="334">
        <f t="shared" si="11"/>
        <v>0</v>
      </c>
      <c r="J90" s="42"/>
      <c r="K90" s="172"/>
      <c r="L90" s="178"/>
    </row>
    <row r="91" spans="1:12" s="179" customFormat="1" ht="12.75">
      <c r="A91" s="167"/>
      <c r="B91" s="168">
        <v>6815</v>
      </c>
      <c r="C91" s="182" t="s">
        <v>87</v>
      </c>
      <c r="D91" s="71"/>
      <c r="E91" s="72"/>
      <c r="F91" s="334">
        <f t="shared" si="10"/>
        <v>0</v>
      </c>
      <c r="G91" s="73"/>
      <c r="H91" s="72"/>
      <c r="I91" s="334">
        <f t="shared" si="11"/>
        <v>0</v>
      </c>
      <c r="J91" s="42"/>
      <c r="K91" s="172"/>
      <c r="L91" s="178"/>
    </row>
    <row r="92" spans="1:12" s="174" customFormat="1" ht="12.75">
      <c r="A92" s="167"/>
      <c r="B92" s="191">
        <v>6816</v>
      </c>
      <c r="C92" s="182" t="s">
        <v>88</v>
      </c>
      <c r="D92" s="71"/>
      <c r="E92" s="72"/>
      <c r="F92" s="334">
        <f t="shared" si="10"/>
        <v>0</v>
      </c>
      <c r="G92" s="73"/>
      <c r="H92" s="72"/>
      <c r="I92" s="334">
        <f t="shared" si="11"/>
        <v>0</v>
      </c>
      <c r="J92" s="42"/>
      <c r="K92" s="172"/>
      <c r="L92" s="173"/>
    </row>
    <row r="93" spans="1:12" s="174" customFormat="1" ht="12.75">
      <c r="A93" s="167"/>
      <c r="B93" s="191">
        <v>6817</v>
      </c>
      <c r="C93" s="182" t="s">
        <v>89</v>
      </c>
      <c r="D93" s="71"/>
      <c r="E93" s="72"/>
      <c r="F93" s="334">
        <f t="shared" si="10"/>
        <v>0</v>
      </c>
      <c r="G93" s="73"/>
      <c r="H93" s="72"/>
      <c r="I93" s="334">
        <f t="shared" si="11"/>
        <v>0</v>
      </c>
      <c r="J93" s="42"/>
      <c r="K93" s="172"/>
      <c r="L93" s="173"/>
    </row>
    <row r="94" spans="1:12" s="179" customFormat="1" ht="12.75">
      <c r="A94" s="167"/>
      <c r="B94" s="168">
        <v>686</v>
      </c>
      <c r="C94" s="182" t="s">
        <v>90</v>
      </c>
      <c r="D94" s="71"/>
      <c r="E94" s="72"/>
      <c r="F94" s="334">
        <f t="shared" si="10"/>
        <v>0</v>
      </c>
      <c r="G94" s="73"/>
      <c r="H94" s="72"/>
      <c r="I94" s="334">
        <f t="shared" si="11"/>
        <v>0</v>
      </c>
      <c r="J94" s="42"/>
      <c r="K94" s="172"/>
      <c r="L94" s="178"/>
    </row>
    <row r="95" spans="1:12" s="179" customFormat="1" ht="26.25">
      <c r="A95" s="167"/>
      <c r="B95" s="92">
        <v>687</v>
      </c>
      <c r="C95" s="192" t="s">
        <v>91</v>
      </c>
      <c r="D95" s="71"/>
      <c r="E95" s="72"/>
      <c r="F95" s="334">
        <f t="shared" si="10"/>
        <v>0</v>
      </c>
      <c r="G95" s="73"/>
      <c r="H95" s="72"/>
      <c r="I95" s="334">
        <f t="shared" si="11"/>
        <v>0</v>
      </c>
      <c r="J95" s="42"/>
      <c r="K95" s="172"/>
      <c r="L95" s="178"/>
    </row>
    <row r="96" spans="1:11" s="195" customFormat="1" ht="12.75">
      <c r="A96" s="193"/>
      <c r="B96" s="92">
        <v>68725</v>
      </c>
      <c r="C96" s="192" t="s">
        <v>92</v>
      </c>
      <c r="D96" s="71"/>
      <c r="E96" s="72"/>
      <c r="F96" s="334">
        <f t="shared" si="10"/>
        <v>0</v>
      </c>
      <c r="G96" s="73"/>
      <c r="H96" s="72"/>
      <c r="I96" s="334">
        <f t="shared" si="11"/>
        <v>0</v>
      </c>
      <c r="J96" s="42"/>
      <c r="K96" s="194"/>
    </row>
    <row r="97" spans="1:12" s="199" customFormat="1" ht="12.75">
      <c r="A97" s="193"/>
      <c r="B97" s="196">
        <v>68741</v>
      </c>
      <c r="C97" s="183" t="s">
        <v>93</v>
      </c>
      <c r="D97" s="71"/>
      <c r="E97" s="72"/>
      <c r="F97" s="334">
        <f t="shared" si="10"/>
        <v>0</v>
      </c>
      <c r="G97" s="73"/>
      <c r="H97" s="72"/>
      <c r="I97" s="334">
        <f t="shared" si="11"/>
        <v>0</v>
      </c>
      <c r="J97" s="42"/>
      <c r="K97" s="197"/>
      <c r="L97" s="198"/>
    </row>
    <row r="98" spans="1:12" s="199" customFormat="1" ht="12.75">
      <c r="A98" s="193"/>
      <c r="B98" s="196">
        <v>68742</v>
      </c>
      <c r="C98" s="183" t="s">
        <v>94</v>
      </c>
      <c r="D98" s="71"/>
      <c r="E98" s="72"/>
      <c r="F98" s="334">
        <f t="shared" si="10"/>
        <v>0</v>
      </c>
      <c r="G98" s="73"/>
      <c r="H98" s="72"/>
      <c r="I98" s="334">
        <f t="shared" si="11"/>
        <v>0</v>
      </c>
      <c r="J98" s="42"/>
      <c r="K98" s="197"/>
      <c r="L98" s="198"/>
    </row>
    <row r="99" spans="1:12" s="199" customFormat="1" ht="12.75">
      <c r="A99" s="193"/>
      <c r="B99" s="196">
        <v>689</v>
      </c>
      <c r="C99" s="183" t="s">
        <v>95</v>
      </c>
      <c r="D99" s="71"/>
      <c r="E99" s="72"/>
      <c r="F99" s="334">
        <f t="shared" si="10"/>
        <v>0</v>
      </c>
      <c r="G99" s="73"/>
      <c r="H99" s="72"/>
      <c r="I99" s="334">
        <f t="shared" si="11"/>
        <v>0</v>
      </c>
      <c r="J99" s="42"/>
      <c r="K99" s="197"/>
      <c r="L99" s="198"/>
    </row>
    <row r="100" spans="1:12" s="199" customFormat="1" ht="26.25">
      <c r="A100" s="193"/>
      <c r="B100" s="22">
        <v>68921</v>
      </c>
      <c r="C100" s="183" t="s">
        <v>96</v>
      </c>
      <c r="D100" s="71"/>
      <c r="E100" s="72"/>
      <c r="F100" s="334">
        <f t="shared" si="10"/>
        <v>0</v>
      </c>
      <c r="G100" s="73"/>
      <c r="H100" s="72"/>
      <c r="I100" s="334">
        <f t="shared" si="11"/>
        <v>0</v>
      </c>
      <c r="J100" s="42"/>
      <c r="K100" s="197"/>
      <c r="L100" s="198"/>
    </row>
    <row r="101" spans="1:12" s="199" customFormat="1" ht="26.25">
      <c r="A101" s="193"/>
      <c r="B101" s="22">
        <v>68922</v>
      </c>
      <c r="C101" s="183" t="s">
        <v>97</v>
      </c>
      <c r="D101" s="71"/>
      <c r="E101" s="72"/>
      <c r="F101" s="334">
        <f t="shared" si="10"/>
        <v>0</v>
      </c>
      <c r="G101" s="73"/>
      <c r="H101" s="72"/>
      <c r="I101" s="334">
        <f t="shared" si="11"/>
        <v>0</v>
      </c>
      <c r="J101" s="42"/>
      <c r="K101" s="197"/>
      <c r="L101" s="198"/>
    </row>
    <row r="102" spans="1:12" s="199" customFormat="1" ht="13.5" thickBot="1">
      <c r="A102" s="193"/>
      <c r="B102" s="196">
        <v>6895</v>
      </c>
      <c r="C102" s="200" t="s">
        <v>98</v>
      </c>
      <c r="D102" s="75"/>
      <c r="E102" s="76"/>
      <c r="F102" s="335">
        <f t="shared" si="10"/>
        <v>0</v>
      </c>
      <c r="G102" s="77"/>
      <c r="H102" s="76"/>
      <c r="I102" s="335">
        <f t="shared" si="11"/>
        <v>0</v>
      </c>
      <c r="J102" s="42"/>
      <c r="K102" s="197"/>
      <c r="L102" s="198"/>
    </row>
    <row r="103" spans="1:12" s="179" customFormat="1" ht="13.5" thickBot="1">
      <c r="A103" s="167"/>
      <c r="B103" s="175"/>
      <c r="C103" s="168"/>
      <c r="D103" s="177"/>
      <c r="E103" s="177"/>
      <c r="F103" s="177"/>
      <c r="G103" s="177"/>
      <c r="H103" s="177"/>
      <c r="I103" s="177"/>
      <c r="J103" s="42"/>
      <c r="K103" s="172"/>
      <c r="L103" s="178"/>
    </row>
    <row r="104" spans="1:12" s="179" customFormat="1" ht="14.25" thickBot="1" thickTop="1">
      <c r="A104" s="167"/>
      <c r="B104" s="175"/>
      <c r="C104" s="109" t="s">
        <v>99</v>
      </c>
      <c r="D104" s="341">
        <f aca="true" t="shared" si="12" ref="D104:I104">SUM(D58:D68)+SUM(D71:D76)+D79+SUM(D82:D86)+SUM(D89:D102)</f>
        <v>0</v>
      </c>
      <c r="E104" s="110">
        <f t="shared" si="12"/>
        <v>0</v>
      </c>
      <c r="F104" s="201">
        <f t="shared" si="12"/>
        <v>0</v>
      </c>
      <c r="G104" s="338">
        <f t="shared" si="12"/>
        <v>0</v>
      </c>
      <c r="H104" s="112">
        <f t="shared" si="12"/>
        <v>0</v>
      </c>
      <c r="I104" s="112">
        <f t="shared" si="12"/>
        <v>0</v>
      </c>
      <c r="J104" s="42"/>
      <c r="K104" s="113"/>
      <c r="L104" s="178"/>
    </row>
    <row r="105" spans="1:12" s="207" customFormat="1" ht="14.25" thickBot="1" thickTop="1">
      <c r="A105" s="202"/>
      <c r="B105" s="203"/>
      <c r="C105" s="180"/>
      <c r="D105" s="204"/>
      <c r="E105" s="204"/>
      <c r="F105" s="204"/>
      <c r="G105" s="205"/>
      <c r="H105" s="205"/>
      <c r="I105" s="205"/>
      <c r="J105" s="42"/>
      <c r="K105" s="206"/>
      <c r="L105" s="189"/>
    </row>
    <row r="106" spans="1:12" s="179" customFormat="1" ht="14.25" thickBot="1" thickTop="1">
      <c r="A106" s="167"/>
      <c r="B106" s="175"/>
      <c r="C106" s="109" t="s">
        <v>100</v>
      </c>
      <c r="D106" s="342">
        <f aca="true" t="shared" si="13" ref="D106:I106">D35+D52+D104</f>
        <v>0</v>
      </c>
      <c r="E106" s="342">
        <f t="shared" si="13"/>
        <v>0</v>
      </c>
      <c r="F106" s="343">
        <f t="shared" si="13"/>
        <v>0</v>
      </c>
      <c r="G106" s="344">
        <f t="shared" si="13"/>
        <v>0</v>
      </c>
      <c r="H106" s="345">
        <f t="shared" si="13"/>
        <v>0</v>
      </c>
      <c r="I106" s="346">
        <f t="shared" si="13"/>
        <v>0</v>
      </c>
      <c r="J106" s="42"/>
      <c r="K106" s="208"/>
      <c r="L106" s="178"/>
    </row>
    <row r="107" spans="1:11" ht="14.25" thickBot="1" thickTop="1">
      <c r="A107" s="41"/>
      <c r="B107" s="145"/>
      <c r="C107" s="47"/>
      <c r="D107" s="209"/>
      <c r="E107" s="209"/>
      <c r="F107" s="209"/>
      <c r="G107" s="209"/>
      <c r="H107" s="209"/>
      <c r="I107" s="209"/>
      <c r="J107" s="42"/>
      <c r="K107" s="210"/>
    </row>
    <row r="108" spans="1:11" ht="14.25" thickBot="1" thickTop="1">
      <c r="A108" s="41"/>
      <c r="B108" s="145"/>
      <c r="C108" s="109" t="s">
        <v>101</v>
      </c>
      <c r="D108" s="110">
        <f aca="true" t="shared" si="14" ref="D108:I108">IF(D179&gt;D106,D179-D106,)</f>
        <v>0</v>
      </c>
      <c r="E108" s="110">
        <f t="shared" si="14"/>
        <v>0</v>
      </c>
      <c r="F108" s="201">
        <f t="shared" si="14"/>
        <v>0</v>
      </c>
      <c r="G108" s="111">
        <f t="shared" si="14"/>
        <v>0</v>
      </c>
      <c r="H108" s="112">
        <f t="shared" si="14"/>
        <v>0</v>
      </c>
      <c r="I108" s="112">
        <f t="shared" si="14"/>
        <v>0</v>
      </c>
      <c r="J108" s="42"/>
      <c r="K108" s="113"/>
    </row>
    <row r="109" spans="1:11" ht="14.25" thickBot="1" thickTop="1">
      <c r="A109" s="41"/>
      <c r="B109" s="145"/>
      <c r="C109" s="47"/>
      <c r="D109" s="42"/>
      <c r="E109" s="42"/>
      <c r="F109" s="42"/>
      <c r="G109" s="42"/>
      <c r="H109" s="42"/>
      <c r="I109" s="42"/>
      <c r="J109" s="42"/>
      <c r="K109" s="43"/>
    </row>
    <row r="110" spans="1:11" ht="14.25" thickBot="1" thickTop="1">
      <c r="A110" s="41"/>
      <c r="B110" s="145"/>
      <c r="C110" s="109" t="s">
        <v>102</v>
      </c>
      <c r="D110" s="110">
        <f aca="true" t="shared" si="15" ref="D110:I110">D106+D108</f>
        <v>0</v>
      </c>
      <c r="E110" s="110">
        <f t="shared" si="15"/>
        <v>0</v>
      </c>
      <c r="F110" s="201">
        <f t="shared" si="15"/>
        <v>0</v>
      </c>
      <c r="G110" s="111">
        <f t="shared" si="15"/>
        <v>0</v>
      </c>
      <c r="H110" s="112">
        <f t="shared" si="15"/>
        <v>0</v>
      </c>
      <c r="I110" s="112">
        <f t="shared" si="15"/>
        <v>0</v>
      </c>
      <c r="J110" s="42"/>
      <c r="K110" s="208"/>
    </row>
    <row r="111" spans="1:11" ht="14.25" thickBot="1" thickTop="1">
      <c r="A111" s="41"/>
      <c r="B111" s="211"/>
      <c r="C111" s="212"/>
      <c r="D111" s="177"/>
      <c r="E111" s="177"/>
      <c r="F111" s="177"/>
      <c r="G111" s="213"/>
      <c r="H111" s="213"/>
      <c r="I111" s="213"/>
      <c r="J111" s="42"/>
      <c r="K111" s="208"/>
    </row>
    <row r="112" spans="1:11" ht="15" customHeight="1">
      <c r="A112" s="41"/>
      <c r="B112" s="211"/>
      <c r="C112" s="52" t="s">
        <v>103</v>
      </c>
      <c r="D112" s="393" t="str">
        <f>IF('Page de garde'!$D$7="","Réel N-1 (ou anticipé N-1)","Réel "&amp;'Page de garde'!$D$7-1&amp;" (ou anticipé "&amp;'Page de garde'!$D$7-1&amp;")")</f>
        <v>Réel N-1 (ou anticipé N-1)</v>
      </c>
      <c r="E112" s="394"/>
      <c r="F112" s="395"/>
      <c r="G112" s="388" t="str">
        <f>IF('Page de garde'!$D$7="","Prévu N","Prévu "&amp;'Page de garde'!$D$7)</f>
        <v>Prévu N</v>
      </c>
      <c r="H112" s="389"/>
      <c r="I112" s="390"/>
      <c r="J112" s="42"/>
      <c r="K112" s="120"/>
    </row>
    <row r="113" spans="1:11" ht="53.25" thickBot="1">
      <c r="A113" s="41"/>
      <c r="B113" s="214"/>
      <c r="C113" s="54" t="s">
        <v>104</v>
      </c>
      <c r="D113" s="55" t="s">
        <v>19</v>
      </c>
      <c r="E113" s="56" t="s">
        <v>20</v>
      </c>
      <c r="F113" s="301" t="s">
        <v>21</v>
      </c>
      <c r="G113" s="55" t="s">
        <v>19</v>
      </c>
      <c r="H113" s="56" t="s">
        <v>20</v>
      </c>
      <c r="I113" s="301" t="s">
        <v>21</v>
      </c>
      <c r="J113" s="42"/>
      <c r="K113" s="120"/>
    </row>
    <row r="114" spans="1:11" ht="13.5" thickBot="1">
      <c r="A114" s="41"/>
      <c r="B114" s="214"/>
      <c r="C114" s="215"/>
      <c r="D114" s="60"/>
      <c r="E114" s="60"/>
      <c r="F114" s="60"/>
      <c r="G114" s="60"/>
      <c r="H114" s="60"/>
      <c r="I114" s="60"/>
      <c r="J114" s="42"/>
      <c r="K114" s="216"/>
    </row>
    <row r="115" spans="1:11" ht="12.75">
      <c r="A115" s="41"/>
      <c r="B115" s="217">
        <v>731</v>
      </c>
      <c r="C115" s="218" t="s">
        <v>105</v>
      </c>
      <c r="D115" s="66"/>
      <c r="E115" s="67"/>
      <c r="F115" s="333">
        <f aca="true" t="shared" si="16" ref="F115:F120">D115+E115</f>
        <v>0</v>
      </c>
      <c r="G115" s="68"/>
      <c r="H115" s="67"/>
      <c r="I115" s="333">
        <f aca="true" t="shared" si="17" ref="I115:I120">G115+H115</f>
        <v>0</v>
      </c>
      <c r="J115" s="42"/>
      <c r="K115" s="219"/>
    </row>
    <row r="116" spans="1:12" s="225" customFormat="1" ht="26.25">
      <c r="A116" s="41"/>
      <c r="B116" s="217">
        <v>7312152</v>
      </c>
      <c r="C116" s="220" t="s">
        <v>106</v>
      </c>
      <c r="D116" s="221"/>
      <c r="E116" s="222"/>
      <c r="F116" s="347">
        <f t="shared" si="16"/>
        <v>0</v>
      </c>
      <c r="G116" s="223"/>
      <c r="H116" s="222"/>
      <c r="I116" s="347">
        <f t="shared" si="17"/>
        <v>0</v>
      </c>
      <c r="J116" s="42"/>
      <c r="K116" s="219"/>
      <c r="L116" s="224"/>
    </row>
    <row r="117" spans="1:11" ht="12.75">
      <c r="A117" s="41"/>
      <c r="B117" s="217">
        <v>732</v>
      </c>
      <c r="C117" s="226" t="s">
        <v>107</v>
      </c>
      <c r="D117" s="71"/>
      <c r="E117" s="72"/>
      <c r="F117" s="334">
        <f t="shared" si="16"/>
        <v>0</v>
      </c>
      <c r="G117" s="73"/>
      <c r="H117" s="72"/>
      <c r="I117" s="334">
        <f t="shared" si="17"/>
        <v>0</v>
      </c>
      <c r="J117" s="42"/>
      <c r="K117" s="219"/>
    </row>
    <row r="118" spans="1:11" ht="12.75">
      <c r="A118" s="41"/>
      <c r="B118" s="217">
        <v>733</v>
      </c>
      <c r="C118" s="226" t="s">
        <v>108</v>
      </c>
      <c r="D118" s="71"/>
      <c r="E118" s="72"/>
      <c r="F118" s="334">
        <f t="shared" si="16"/>
        <v>0</v>
      </c>
      <c r="G118" s="73"/>
      <c r="H118" s="72"/>
      <c r="I118" s="334">
        <f t="shared" si="17"/>
        <v>0</v>
      </c>
      <c r="J118" s="42"/>
      <c r="K118" s="219"/>
    </row>
    <row r="119" spans="1:11" ht="12.75">
      <c r="A119" s="41"/>
      <c r="B119" s="92">
        <v>734</v>
      </c>
      <c r="C119" s="226" t="s">
        <v>109</v>
      </c>
      <c r="D119" s="71"/>
      <c r="E119" s="72"/>
      <c r="F119" s="334">
        <f t="shared" si="16"/>
        <v>0</v>
      </c>
      <c r="G119" s="73"/>
      <c r="H119" s="72"/>
      <c r="I119" s="334">
        <f t="shared" si="17"/>
        <v>0</v>
      </c>
      <c r="J119" s="42"/>
      <c r="K119" s="219"/>
    </row>
    <row r="120" spans="1:11" ht="13.5" thickBot="1">
      <c r="A120" s="41"/>
      <c r="B120" s="92">
        <v>738</v>
      </c>
      <c r="C120" s="227" t="s">
        <v>110</v>
      </c>
      <c r="D120" s="75"/>
      <c r="E120" s="76"/>
      <c r="F120" s="335">
        <f t="shared" si="16"/>
        <v>0</v>
      </c>
      <c r="G120" s="77"/>
      <c r="H120" s="76"/>
      <c r="I120" s="335">
        <f t="shared" si="17"/>
        <v>0</v>
      </c>
      <c r="J120" s="42"/>
      <c r="K120" s="228"/>
    </row>
    <row r="121" spans="1:11" ht="13.5" thickBot="1">
      <c r="A121" s="41"/>
      <c r="B121" s="92"/>
      <c r="C121" s="229"/>
      <c r="D121" s="215"/>
      <c r="E121" s="215"/>
      <c r="F121" s="215"/>
      <c r="G121" s="215"/>
      <c r="H121" s="215"/>
      <c r="I121" s="215"/>
      <c r="J121" s="42"/>
      <c r="K121" s="228"/>
    </row>
    <row r="122" spans="1:11" ht="14.25" thickBot="1" thickTop="1">
      <c r="A122" s="41"/>
      <c r="B122" s="230"/>
      <c r="C122" s="109" t="s">
        <v>42</v>
      </c>
      <c r="D122" s="110">
        <f aca="true" t="shared" si="18" ref="D122:I122">SUM(D115,D117:D120)</f>
        <v>0</v>
      </c>
      <c r="E122" s="336">
        <f t="shared" si="18"/>
        <v>0</v>
      </c>
      <c r="F122" s="339">
        <f t="shared" si="18"/>
        <v>0</v>
      </c>
      <c r="G122" s="338">
        <f t="shared" si="18"/>
        <v>0</v>
      </c>
      <c r="H122" s="337">
        <f t="shared" si="18"/>
        <v>0</v>
      </c>
      <c r="I122" s="112">
        <f t="shared" si="18"/>
        <v>0</v>
      </c>
      <c r="J122" s="42"/>
      <c r="K122" s="113"/>
    </row>
    <row r="123" spans="1:11" ht="13.5" thickTop="1">
      <c r="A123" s="41"/>
      <c r="B123" s="230"/>
      <c r="C123" s="215"/>
      <c r="D123" s="231"/>
      <c r="E123" s="231"/>
      <c r="F123" s="231"/>
      <c r="G123" s="231"/>
      <c r="H123" s="232"/>
      <c r="I123" s="232"/>
      <c r="J123" s="42"/>
      <c r="K123" s="113"/>
    </row>
    <row r="124" spans="1:11" ht="13.5" thickBot="1">
      <c r="A124" s="41"/>
      <c r="B124" s="211"/>
      <c r="C124" s="212"/>
      <c r="D124" s="233"/>
      <c r="E124" s="233"/>
      <c r="F124" s="233"/>
      <c r="G124" s="233"/>
      <c r="H124" s="233"/>
      <c r="I124" s="233"/>
      <c r="J124" s="42"/>
      <c r="K124" s="234"/>
    </row>
    <row r="125" spans="1:11" ht="15" customHeight="1">
      <c r="A125" s="41"/>
      <c r="B125" s="211"/>
      <c r="C125" s="400" t="s">
        <v>111</v>
      </c>
      <c r="D125" s="393" t="str">
        <f>IF('Page de garde'!$D$7="","Réel N-1 (ou anticipé N-1)","Réel "&amp;'Page de garde'!$D$7-1&amp;" (ou anticipé "&amp;'Page de garde'!$D$7-1&amp;")")</f>
        <v>Réel N-1 (ou anticipé N-1)</v>
      </c>
      <c r="E125" s="394"/>
      <c r="F125" s="395"/>
      <c r="G125" s="388" t="str">
        <f>IF('Page de garde'!$D$7="","Prévu N","Prévu "&amp;'Page de garde'!$D$7)</f>
        <v>Prévu N</v>
      </c>
      <c r="H125" s="389"/>
      <c r="I125" s="390"/>
      <c r="J125" s="42"/>
      <c r="K125" s="120"/>
    </row>
    <row r="126" spans="1:11" ht="53.25" thickBot="1">
      <c r="A126" s="41"/>
      <c r="B126" s="122"/>
      <c r="C126" s="400"/>
      <c r="D126" s="55" t="s">
        <v>19</v>
      </c>
      <c r="E126" s="56" t="s">
        <v>20</v>
      </c>
      <c r="F126" s="301" t="s">
        <v>21</v>
      </c>
      <c r="G126" s="55" t="s">
        <v>19</v>
      </c>
      <c r="H126" s="56" t="s">
        <v>20</v>
      </c>
      <c r="I126" s="301" t="s">
        <v>21</v>
      </c>
      <c r="J126" s="42"/>
      <c r="K126" s="120"/>
    </row>
    <row r="127" spans="1:11" ht="13.5" thickBot="1">
      <c r="A127" s="41"/>
      <c r="B127" s="214"/>
      <c r="C127" s="215"/>
      <c r="D127" s="60"/>
      <c r="E127" s="60"/>
      <c r="F127" s="60"/>
      <c r="G127" s="60"/>
      <c r="H127" s="60"/>
      <c r="I127" s="60"/>
      <c r="J127" s="42"/>
      <c r="K127" s="216"/>
    </row>
    <row r="128" spans="1:11" ht="12.75">
      <c r="A128" s="41"/>
      <c r="B128" s="92">
        <v>70</v>
      </c>
      <c r="C128" s="235" t="s">
        <v>112</v>
      </c>
      <c r="D128" s="66"/>
      <c r="E128" s="67"/>
      <c r="F128" s="333">
        <f aca="true" t="shared" si="19" ref="F128:F143">D128+E128</f>
        <v>0</v>
      </c>
      <c r="G128" s="68"/>
      <c r="H128" s="67"/>
      <c r="I128" s="333">
        <f aca="true" t="shared" si="20" ref="I128:I143">G128+H128</f>
        <v>0</v>
      </c>
      <c r="J128" s="42"/>
      <c r="K128" s="236"/>
    </row>
    <row r="129" spans="1:11" ht="12.75">
      <c r="A129" s="41"/>
      <c r="B129" s="237">
        <v>71</v>
      </c>
      <c r="C129" s="238" t="s">
        <v>113</v>
      </c>
      <c r="D129" s="71"/>
      <c r="E129" s="72"/>
      <c r="F129" s="334">
        <f t="shared" si="19"/>
        <v>0</v>
      </c>
      <c r="G129" s="73"/>
      <c r="H129" s="72"/>
      <c r="I129" s="334">
        <f t="shared" si="20"/>
        <v>0</v>
      </c>
      <c r="J129" s="42"/>
      <c r="K129" s="236"/>
    </row>
    <row r="130" spans="1:11" ht="12.75">
      <c r="A130" s="41"/>
      <c r="B130" s="237">
        <v>72</v>
      </c>
      <c r="C130" s="238" t="s">
        <v>114</v>
      </c>
      <c r="D130" s="71"/>
      <c r="E130" s="72"/>
      <c r="F130" s="334">
        <f t="shared" si="19"/>
        <v>0</v>
      </c>
      <c r="G130" s="73"/>
      <c r="H130" s="72"/>
      <c r="I130" s="334">
        <f t="shared" si="20"/>
        <v>0</v>
      </c>
      <c r="J130" s="42"/>
      <c r="K130" s="236"/>
    </row>
    <row r="131" spans="1:11" ht="12.75">
      <c r="A131" s="41"/>
      <c r="B131" s="239">
        <v>74</v>
      </c>
      <c r="C131" s="238" t="s">
        <v>115</v>
      </c>
      <c r="D131" s="71"/>
      <c r="E131" s="72"/>
      <c r="F131" s="334">
        <f t="shared" si="19"/>
        <v>0</v>
      </c>
      <c r="G131" s="73"/>
      <c r="H131" s="72"/>
      <c r="I131" s="334">
        <f t="shared" si="20"/>
        <v>0</v>
      </c>
      <c r="J131" s="42"/>
      <c r="K131" s="236"/>
    </row>
    <row r="132" spans="1:11" ht="12.75">
      <c r="A132" s="41"/>
      <c r="B132" s="237">
        <v>75</v>
      </c>
      <c r="C132" s="238" t="s">
        <v>116</v>
      </c>
      <c r="D132" s="71"/>
      <c r="E132" s="72"/>
      <c r="F132" s="334">
        <f t="shared" si="19"/>
        <v>0</v>
      </c>
      <c r="G132" s="73"/>
      <c r="H132" s="72"/>
      <c r="I132" s="334">
        <f t="shared" si="20"/>
        <v>0</v>
      </c>
      <c r="J132" s="42"/>
      <c r="K132" s="236"/>
    </row>
    <row r="133" spans="1:12" s="225" customFormat="1" ht="12.75">
      <c r="A133" s="41"/>
      <c r="B133" s="237">
        <v>603</v>
      </c>
      <c r="C133" s="238" t="s">
        <v>117</v>
      </c>
      <c r="D133" s="71"/>
      <c r="E133" s="72"/>
      <c r="F133" s="334">
        <f t="shared" si="19"/>
        <v>0</v>
      </c>
      <c r="G133" s="73"/>
      <c r="H133" s="72"/>
      <c r="I133" s="334">
        <f t="shared" si="20"/>
        <v>0</v>
      </c>
      <c r="J133" s="42"/>
      <c r="K133" s="236"/>
      <c r="L133" s="224"/>
    </row>
    <row r="134" spans="1:11" ht="12.75">
      <c r="A134" s="41"/>
      <c r="B134" s="237">
        <v>609</v>
      </c>
      <c r="C134" s="238" t="s">
        <v>118</v>
      </c>
      <c r="D134" s="71"/>
      <c r="E134" s="72"/>
      <c r="F134" s="334">
        <f t="shared" si="19"/>
        <v>0</v>
      </c>
      <c r="G134" s="73"/>
      <c r="H134" s="72"/>
      <c r="I134" s="334">
        <f t="shared" si="20"/>
        <v>0</v>
      </c>
      <c r="J134" s="42"/>
      <c r="K134" s="236"/>
    </row>
    <row r="135" spans="1:12" s="225" customFormat="1" ht="12.75">
      <c r="A135" s="41"/>
      <c r="B135" s="237">
        <v>619</v>
      </c>
      <c r="C135" s="238" t="s">
        <v>119</v>
      </c>
      <c r="D135" s="71"/>
      <c r="E135" s="72"/>
      <c r="F135" s="334">
        <f t="shared" si="19"/>
        <v>0</v>
      </c>
      <c r="G135" s="73"/>
      <c r="H135" s="72"/>
      <c r="I135" s="334">
        <f t="shared" si="20"/>
        <v>0</v>
      </c>
      <c r="J135" s="42"/>
      <c r="K135" s="236"/>
      <c r="L135" s="224"/>
    </row>
    <row r="136" spans="1:12" s="225" customFormat="1" ht="12.75">
      <c r="A136" s="41"/>
      <c r="B136" s="237">
        <v>629</v>
      </c>
      <c r="C136" s="238" t="s">
        <v>120</v>
      </c>
      <c r="D136" s="71"/>
      <c r="E136" s="72"/>
      <c r="F136" s="334">
        <f t="shared" si="19"/>
        <v>0</v>
      </c>
      <c r="G136" s="73"/>
      <c r="H136" s="72"/>
      <c r="I136" s="334">
        <f t="shared" si="20"/>
        <v>0</v>
      </c>
      <c r="J136" s="42"/>
      <c r="K136" s="236"/>
      <c r="L136" s="224"/>
    </row>
    <row r="137" spans="1:11" ht="12.75">
      <c r="A137" s="41"/>
      <c r="B137" s="237">
        <v>6419</v>
      </c>
      <c r="C137" s="238" t="s">
        <v>121</v>
      </c>
      <c r="D137" s="71"/>
      <c r="E137" s="72"/>
      <c r="F137" s="334">
        <f t="shared" si="19"/>
        <v>0</v>
      </c>
      <c r="G137" s="73"/>
      <c r="H137" s="72"/>
      <c r="I137" s="334">
        <f t="shared" si="20"/>
        <v>0</v>
      </c>
      <c r="J137" s="42"/>
      <c r="K137" s="236"/>
    </row>
    <row r="138" spans="1:11" ht="12.75">
      <c r="A138" s="41"/>
      <c r="B138" s="237">
        <v>6429</v>
      </c>
      <c r="C138" s="238" t="s">
        <v>122</v>
      </c>
      <c r="D138" s="71"/>
      <c r="E138" s="72"/>
      <c r="F138" s="334">
        <f t="shared" si="19"/>
        <v>0</v>
      </c>
      <c r="G138" s="73"/>
      <c r="H138" s="72"/>
      <c r="I138" s="334">
        <f t="shared" si="20"/>
        <v>0</v>
      </c>
      <c r="J138" s="42"/>
      <c r="K138" s="236"/>
    </row>
    <row r="139" spans="1:11" ht="12.75">
      <c r="A139" s="41"/>
      <c r="B139" s="237">
        <v>6439</v>
      </c>
      <c r="C139" s="238" t="s">
        <v>123</v>
      </c>
      <c r="D139" s="71"/>
      <c r="E139" s="72"/>
      <c r="F139" s="334">
        <f t="shared" si="19"/>
        <v>0</v>
      </c>
      <c r="G139" s="73"/>
      <c r="H139" s="72"/>
      <c r="I139" s="334">
        <f t="shared" si="20"/>
        <v>0</v>
      </c>
      <c r="J139" s="42"/>
      <c r="K139" s="236"/>
    </row>
    <row r="140" spans="1:11" ht="26.25">
      <c r="A140" s="41"/>
      <c r="B140" s="237" t="s">
        <v>124</v>
      </c>
      <c r="C140" s="238" t="s">
        <v>125</v>
      </c>
      <c r="D140" s="71"/>
      <c r="E140" s="72"/>
      <c r="F140" s="334">
        <f t="shared" si="19"/>
        <v>0</v>
      </c>
      <c r="G140" s="73"/>
      <c r="H140" s="72"/>
      <c r="I140" s="334">
        <f t="shared" si="20"/>
        <v>0</v>
      </c>
      <c r="J140" s="42"/>
      <c r="K140" s="236"/>
    </row>
    <row r="141" spans="1:11" ht="12.75">
      <c r="A141" s="41"/>
      <c r="B141" s="237">
        <v>6489</v>
      </c>
      <c r="C141" s="238" t="s">
        <v>126</v>
      </c>
      <c r="D141" s="71"/>
      <c r="E141" s="72"/>
      <c r="F141" s="334">
        <f t="shared" si="19"/>
        <v>0</v>
      </c>
      <c r="G141" s="73"/>
      <c r="H141" s="72"/>
      <c r="I141" s="334">
        <f t="shared" si="20"/>
        <v>0</v>
      </c>
      <c r="J141" s="42"/>
      <c r="K141" s="236"/>
    </row>
    <row r="142" spans="1:11" ht="12.75">
      <c r="A142" s="41"/>
      <c r="B142" s="145"/>
      <c r="C142" s="238" t="s">
        <v>127</v>
      </c>
      <c r="D142" s="71"/>
      <c r="E142" s="72"/>
      <c r="F142" s="334">
        <f t="shared" si="19"/>
        <v>0</v>
      </c>
      <c r="G142" s="73"/>
      <c r="H142" s="72"/>
      <c r="I142" s="334">
        <f t="shared" si="20"/>
        <v>0</v>
      </c>
      <c r="J142" s="42"/>
      <c r="K142" s="236"/>
    </row>
    <row r="143" spans="1:11" ht="13.5" thickBot="1">
      <c r="A143" s="41"/>
      <c r="B143" s="237">
        <v>6611</v>
      </c>
      <c r="C143" s="240" t="s">
        <v>128</v>
      </c>
      <c r="D143" s="75"/>
      <c r="E143" s="76"/>
      <c r="F143" s="335">
        <f t="shared" si="19"/>
        <v>0</v>
      </c>
      <c r="G143" s="77"/>
      <c r="H143" s="76"/>
      <c r="I143" s="335">
        <f t="shared" si="20"/>
        <v>0</v>
      </c>
      <c r="J143" s="42"/>
      <c r="K143" s="236"/>
    </row>
    <row r="144" spans="1:11" ht="13.5" thickBot="1">
      <c r="A144" s="41"/>
      <c r="B144" s="237"/>
      <c r="C144" s="241"/>
      <c r="D144" s="242"/>
      <c r="E144" s="242"/>
      <c r="F144" s="242"/>
      <c r="G144" s="241"/>
      <c r="H144" s="241"/>
      <c r="I144" s="241"/>
      <c r="J144" s="42"/>
      <c r="K144" s="236"/>
    </row>
    <row r="145" spans="1:11" ht="14.25" thickBot="1" thickTop="1">
      <c r="A145" s="41"/>
      <c r="B145" s="230"/>
      <c r="C145" s="109" t="s">
        <v>55</v>
      </c>
      <c r="D145" s="110">
        <f aca="true" t="shared" si="21" ref="D145:I145">SUM(D128:D143)</f>
        <v>0</v>
      </c>
      <c r="E145" s="336">
        <f t="shared" si="21"/>
        <v>0</v>
      </c>
      <c r="F145" s="339">
        <f t="shared" si="21"/>
        <v>0</v>
      </c>
      <c r="G145" s="111">
        <f t="shared" si="21"/>
        <v>0</v>
      </c>
      <c r="H145" s="337">
        <f t="shared" si="21"/>
        <v>0</v>
      </c>
      <c r="I145" s="112">
        <f t="shared" si="21"/>
        <v>0</v>
      </c>
      <c r="J145" s="42"/>
      <c r="K145" s="113"/>
    </row>
    <row r="146" spans="1:11" ht="13.5" thickTop="1">
      <c r="A146" s="41"/>
      <c r="B146" s="230"/>
      <c r="C146" s="215"/>
      <c r="D146" s="231"/>
      <c r="E146" s="231"/>
      <c r="F146" s="231"/>
      <c r="G146" s="231"/>
      <c r="H146" s="231"/>
      <c r="I146" s="231"/>
      <c r="J146" s="42"/>
      <c r="K146" s="219"/>
    </row>
    <row r="147" spans="1:11" ht="13.5" thickBot="1">
      <c r="A147" s="41"/>
      <c r="B147" s="230"/>
      <c r="C147" s="215"/>
      <c r="D147" s="231"/>
      <c r="E147" s="231"/>
      <c r="F147" s="231"/>
      <c r="G147" s="231"/>
      <c r="H147" s="231"/>
      <c r="I147" s="231"/>
      <c r="J147" s="42"/>
      <c r="K147" s="219"/>
    </row>
    <row r="148" spans="1:11" ht="26.25">
      <c r="A148" s="41"/>
      <c r="B148" s="122"/>
      <c r="C148" s="243" t="s">
        <v>129</v>
      </c>
      <c r="D148" s="393" t="str">
        <f>IF('Page de garde'!$D$7="","Réel N-1 (ou anticipé N-1)","Réel "&amp;'Page de garde'!$D$7-1&amp;" (ou anticipé "&amp;'Page de garde'!$D$7-1&amp;")")</f>
        <v>Réel N-1 (ou anticipé N-1)</v>
      </c>
      <c r="E148" s="394"/>
      <c r="F148" s="395"/>
      <c r="G148" s="388" t="str">
        <f>IF('Page de garde'!$D$7="","Prévu N","Prévu "&amp;'Page de garde'!$D$7)</f>
        <v>Prévu N</v>
      </c>
      <c r="H148" s="389"/>
      <c r="I148" s="390"/>
      <c r="J148" s="42"/>
      <c r="K148" s="120"/>
    </row>
    <row r="149" spans="1:11" ht="53.25" thickBot="1">
      <c r="A149" s="41"/>
      <c r="B149" s="211"/>
      <c r="C149" s="212"/>
      <c r="D149" s="55" t="s">
        <v>19</v>
      </c>
      <c r="E149" s="56" t="s">
        <v>20</v>
      </c>
      <c r="F149" s="301" t="s">
        <v>21</v>
      </c>
      <c r="G149" s="55" t="s">
        <v>19</v>
      </c>
      <c r="H149" s="56" t="s">
        <v>20</v>
      </c>
      <c r="I149" s="301" t="s">
        <v>21</v>
      </c>
      <c r="J149" s="42"/>
      <c r="K149" s="120"/>
    </row>
    <row r="150" spans="1:11" ht="13.5" thickBot="1">
      <c r="A150" s="41"/>
      <c r="B150" s="211"/>
      <c r="C150" s="229"/>
      <c r="D150" s="60"/>
      <c r="E150" s="60"/>
      <c r="F150" s="60"/>
      <c r="G150" s="60"/>
      <c r="H150" s="60"/>
      <c r="I150" s="60"/>
      <c r="J150" s="42"/>
      <c r="K150" s="216"/>
    </row>
    <row r="151" spans="1:12" s="248" customFormat="1" ht="13.5" thickBot="1">
      <c r="A151" s="41"/>
      <c r="B151" s="239">
        <v>76</v>
      </c>
      <c r="C151" s="244" t="s">
        <v>130</v>
      </c>
      <c r="D151" s="170"/>
      <c r="E151" s="171"/>
      <c r="F151" s="340">
        <f>D151+E151</f>
        <v>0</v>
      </c>
      <c r="G151" s="245"/>
      <c r="H151" s="171"/>
      <c r="I151" s="340">
        <f>G151+H151</f>
        <v>0</v>
      </c>
      <c r="J151" s="42"/>
      <c r="K151" s="246"/>
      <c r="L151" s="247"/>
    </row>
    <row r="152" spans="1:12" s="248" customFormat="1" ht="12.75">
      <c r="A152" s="41"/>
      <c r="B152" s="239"/>
      <c r="C152" s="241"/>
      <c r="D152" s="242"/>
      <c r="E152" s="242"/>
      <c r="F152" s="242"/>
      <c r="G152" s="242"/>
      <c r="H152" s="242"/>
      <c r="I152" s="242"/>
      <c r="J152" s="42"/>
      <c r="K152" s="246"/>
      <c r="L152" s="247"/>
    </row>
    <row r="153" spans="1:12" s="248" customFormat="1" ht="13.5" thickBot="1">
      <c r="A153" s="41"/>
      <c r="B153" s="249" t="s">
        <v>131</v>
      </c>
      <c r="C153" s="250"/>
      <c r="D153" s="251"/>
      <c r="E153" s="251"/>
      <c r="F153" s="251"/>
      <c r="G153" s="252"/>
      <c r="H153" s="252"/>
      <c r="I153" s="252"/>
      <c r="J153" s="42"/>
      <c r="K153" s="253"/>
      <c r="L153" s="247"/>
    </row>
    <row r="154" spans="1:12" s="248" customFormat="1" ht="12.75">
      <c r="A154" s="41"/>
      <c r="B154" s="254">
        <v>771</v>
      </c>
      <c r="C154" s="235" t="s">
        <v>132</v>
      </c>
      <c r="D154" s="66"/>
      <c r="E154" s="67"/>
      <c r="F154" s="333">
        <f aca="true" t="shared" si="22" ref="F154:F159">D154+E154</f>
        <v>0</v>
      </c>
      <c r="G154" s="68"/>
      <c r="H154" s="67"/>
      <c r="I154" s="333">
        <f aca="true" t="shared" si="23" ref="I154:I159">G154+H154</f>
        <v>0</v>
      </c>
      <c r="J154" s="42"/>
      <c r="K154" s="255"/>
      <c r="L154" s="247"/>
    </row>
    <row r="155" spans="1:12" s="248" customFormat="1" ht="26.25">
      <c r="A155" s="41"/>
      <c r="B155" s="254">
        <v>773</v>
      </c>
      <c r="C155" s="226" t="s">
        <v>133</v>
      </c>
      <c r="D155" s="71"/>
      <c r="E155" s="72"/>
      <c r="F155" s="334">
        <f t="shared" si="22"/>
        <v>0</v>
      </c>
      <c r="G155" s="73"/>
      <c r="H155" s="72"/>
      <c r="I155" s="334">
        <f t="shared" si="23"/>
        <v>0</v>
      </c>
      <c r="J155" s="42"/>
      <c r="K155" s="255"/>
      <c r="L155" s="247"/>
    </row>
    <row r="156" spans="1:12" s="248" customFormat="1" ht="12.75">
      <c r="A156" s="41"/>
      <c r="B156" s="254">
        <v>775</v>
      </c>
      <c r="C156" s="96" t="s">
        <v>134</v>
      </c>
      <c r="D156" s="71"/>
      <c r="E156" s="72"/>
      <c r="F156" s="334">
        <f t="shared" si="22"/>
        <v>0</v>
      </c>
      <c r="G156" s="73"/>
      <c r="H156" s="72"/>
      <c r="I156" s="334">
        <f t="shared" si="23"/>
        <v>0</v>
      </c>
      <c r="J156" s="42"/>
      <c r="K156" s="256"/>
      <c r="L156" s="247"/>
    </row>
    <row r="157" spans="1:12" s="259" customFormat="1" ht="12.75">
      <c r="A157" s="257"/>
      <c r="B157" s="254">
        <v>777</v>
      </c>
      <c r="C157" s="96" t="s">
        <v>135</v>
      </c>
      <c r="D157" s="71"/>
      <c r="E157" s="72"/>
      <c r="F157" s="334">
        <f t="shared" si="22"/>
        <v>0</v>
      </c>
      <c r="G157" s="73"/>
      <c r="H157" s="72"/>
      <c r="I157" s="334">
        <f t="shared" si="23"/>
        <v>0</v>
      </c>
      <c r="J157" s="42"/>
      <c r="K157" s="256"/>
      <c r="L157" s="258"/>
    </row>
    <row r="158" spans="1:12" s="248" customFormat="1" ht="12.75">
      <c r="A158" s="41"/>
      <c r="B158" s="254">
        <v>778</v>
      </c>
      <c r="C158" s="96" t="s">
        <v>136</v>
      </c>
      <c r="D158" s="71"/>
      <c r="E158" s="72"/>
      <c r="F158" s="334">
        <f t="shared" si="22"/>
        <v>0</v>
      </c>
      <c r="G158" s="73"/>
      <c r="H158" s="72"/>
      <c r="I158" s="334">
        <f t="shared" si="23"/>
        <v>0</v>
      </c>
      <c r="J158" s="42"/>
      <c r="K158" s="255"/>
      <c r="L158" s="247"/>
    </row>
    <row r="159" spans="1:12" s="248" customFormat="1" ht="13.5" thickBot="1">
      <c r="A159" s="41"/>
      <c r="B159" s="254">
        <v>7781</v>
      </c>
      <c r="C159" s="99" t="s">
        <v>137</v>
      </c>
      <c r="D159" s="75"/>
      <c r="E159" s="76"/>
      <c r="F159" s="335">
        <f t="shared" si="22"/>
        <v>0</v>
      </c>
      <c r="G159" s="77"/>
      <c r="H159" s="76"/>
      <c r="I159" s="335">
        <f t="shared" si="23"/>
        <v>0</v>
      </c>
      <c r="J159" s="42"/>
      <c r="K159" s="260"/>
      <c r="L159" s="247"/>
    </row>
    <row r="160" spans="1:12" s="248" customFormat="1" ht="12.75">
      <c r="A160" s="41"/>
      <c r="B160" s="261"/>
      <c r="C160" s="103"/>
      <c r="D160" s="262"/>
      <c r="E160" s="262"/>
      <c r="F160" s="262"/>
      <c r="G160" s="262"/>
      <c r="H160" s="262"/>
      <c r="I160" s="262"/>
      <c r="J160" s="42"/>
      <c r="K160" s="255"/>
      <c r="L160" s="247"/>
    </row>
    <row r="161" spans="1:12" s="248" customFormat="1" ht="13.5" thickBot="1">
      <c r="A161" s="41"/>
      <c r="B161" s="263" t="s">
        <v>138</v>
      </c>
      <c r="C161" s="262"/>
      <c r="D161" s="262"/>
      <c r="E161" s="262"/>
      <c r="F161" s="262"/>
      <c r="G161" s="262"/>
      <c r="H161" s="262"/>
      <c r="I161" s="262"/>
      <c r="J161" s="42"/>
      <c r="K161" s="253"/>
      <c r="L161" s="247"/>
    </row>
    <row r="162" spans="1:11" ht="12.75">
      <c r="A162" s="41"/>
      <c r="B162" s="254">
        <v>7811</v>
      </c>
      <c r="C162" s="218" t="s">
        <v>139</v>
      </c>
      <c r="D162" s="66"/>
      <c r="E162" s="93"/>
      <c r="F162" s="333">
        <f aca="true" t="shared" si="24" ref="F162:F175">D162+E162</f>
        <v>0</v>
      </c>
      <c r="G162" s="68"/>
      <c r="H162" s="264"/>
      <c r="I162" s="333">
        <f aca="true" t="shared" si="25" ref="I162:I175">G162+H162</f>
        <v>0</v>
      </c>
      <c r="J162" s="42"/>
      <c r="K162" s="255"/>
    </row>
    <row r="163" spans="1:11" ht="12.75">
      <c r="A163" s="41"/>
      <c r="B163" s="254">
        <v>7815</v>
      </c>
      <c r="C163" s="226" t="s">
        <v>140</v>
      </c>
      <c r="D163" s="71"/>
      <c r="E163" s="72"/>
      <c r="F163" s="334">
        <f t="shared" si="24"/>
        <v>0</v>
      </c>
      <c r="G163" s="73"/>
      <c r="H163" s="72"/>
      <c r="I163" s="334">
        <f t="shared" si="25"/>
        <v>0</v>
      </c>
      <c r="J163" s="42"/>
      <c r="K163" s="255"/>
    </row>
    <row r="164" spans="1:11" ht="12.75">
      <c r="A164" s="41"/>
      <c r="B164" s="254">
        <v>7816</v>
      </c>
      <c r="C164" s="226" t="s">
        <v>141</v>
      </c>
      <c r="D164" s="71"/>
      <c r="E164" s="72"/>
      <c r="F164" s="334">
        <f t="shared" si="24"/>
        <v>0</v>
      </c>
      <c r="G164" s="73"/>
      <c r="H164" s="72"/>
      <c r="I164" s="334">
        <f t="shared" si="25"/>
        <v>0</v>
      </c>
      <c r="J164" s="42"/>
      <c r="K164" s="255"/>
    </row>
    <row r="165" spans="1:12" s="267" customFormat="1" ht="12.75">
      <c r="A165" s="265"/>
      <c r="B165" s="254">
        <v>7817</v>
      </c>
      <c r="C165" s="226" t="s">
        <v>142</v>
      </c>
      <c r="D165" s="71"/>
      <c r="E165" s="72"/>
      <c r="F165" s="334">
        <f t="shared" si="24"/>
        <v>0</v>
      </c>
      <c r="G165" s="73"/>
      <c r="H165" s="72"/>
      <c r="I165" s="334">
        <f t="shared" si="25"/>
        <v>0</v>
      </c>
      <c r="J165" s="42"/>
      <c r="K165" s="255"/>
      <c r="L165" s="266"/>
    </row>
    <row r="166" spans="1:11" ht="12.75">
      <c r="A166" s="41"/>
      <c r="B166" s="254">
        <v>786</v>
      </c>
      <c r="C166" s="226" t="s">
        <v>143</v>
      </c>
      <c r="D166" s="71"/>
      <c r="E166" s="72"/>
      <c r="F166" s="334">
        <f t="shared" si="24"/>
        <v>0</v>
      </c>
      <c r="G166" s="73"/>
      <c r="H166" s="72"/>
      <c r="I166" s="334">
        <f t="shared" si="25"/>
        <v>0</v>
      </c>
      <c r="J166" s="42"/>
      <c r="K166" s="255"/>
    </row>
    <row r="167" spans="1:11" ht="26.25">
      <c r="A167" s="41"/>
      <c r="B167" s="254">
        <v>787</v>
      </c>
      <c r="C167" s="226" t="s">
        <v>144</v>
      </c>
      <c r="D167" s="71"/>
      <c r="E167" s="72"/>
      <c r="F167" s="334">
        <f t="shared" si="24"/>
        <v>0</v>
      </c>
      <c r="G167" s="73"/>
      <c r="H167" s="72"/>
      <c r="I167" s="334">
        <f t="shared" si="25"/>
        <v>0</v>
      </c>
      <c r="J167" s="42"/>
      <c r="K167" s="255"/>
    </row>
    <row r="168" spans="1:11" ht="12.75">
      <c r="A168" s="41"/>
      <c r="B168" s="254">
        <v>78725</v>
      </c>
      <c r="C168" s="226" t="s">
        <v>145</v>
      </c>
      <c r="D168" s="71"/>
      <c r="E168" s="72"/>
      <c r="F168" s="334">
        <f t="shared" si="24"/>
        <v>0</v>
      </c>
      <c r="G168" s="73"/>
      <c r="H168" s="72"/>
      <c r="I168" s="334">
        <f t="shared" si="25"/>
        <v>0</v>
      </c>
      <c r="J168" s="42"/>
      <c r="K168" s="253"/>
    </row>
    <row r="169" spans="1:11" ht="26.25">
      <c r="A169" s="41"/>
      <c r="B169" s="196">
        <v>78741</v>
      </c>
      <c r="C169" s="226" t="s">
        <v>146</v>
      </c>
      <c r="D169" s="71"/>
      <c r="E169" s="72"/>
      <c r="F169" s="334">
        <f t="shared" si="24"/>
        <v>0</v>
      </c>
      <c r="G169" s="73"/>
      <c r="H169" s="72"/>
      <c r="I169" s="334">
        <f t="shared" si="25"/>
        <v>0</v>
      </c>
      <c r="J169" s="42"/>
      <c r="K169" s="255"/>
    </row>
    <row r="170" spans="1:11" ht="12.75">
      <c r="A170" s="41"/>
      <c r="B170" s="196">
        <v>78742</v>
      </c>
      <c r="C170" s="226" t="s">
        <v>147</v>
      </c>
      <c r="D170" s="71"/>
      <c r="E170" s="72"/>
      <c r="F170" s="334">
        <f t="shared" si="24"/>
        <v>0</v>
      </c>
      <c r="G170" s="73"/>
      <c r="H170" s="72"/>
      <c r="I170" s="334">
        <f t="shared" si="25"/>
        <v>0</v>
      </c>
      <c r="J170" s="42"/>
      <c r="K170" s="255"/>
    </row>
    <row r="171" spans="1:11" ht="12.75">
      <c r="A171" s="41"/>
      <c r="B171" s="254">
        <v>789</v>
      </c>
      <c r="C171" s="226" t="s">
        <v>148</v>
      </c>
      <c r="D171" s="71"/>
      <c r="E171" s="72"/>
      <c r="F171" s="334">
        <f t="shared" si="24"/>
        <v>0</v>
      </c>
      <c r="G171" s="73"/>
      <c r="H171" s="72"/>
      <c r="I171" s="334">
        <f t="shared" si="25"/>
        <v>0</v>
      </c>
      <c r="J171" s="42"/>
      <c r="K171" s="268"/>
    </row>
    <row r="172" spans="1:11" ht="26.25">
      <c r="A172" s="41"/>
      <c r="B172" s="254">
        <v>78921</v>
      </c>
      <c r="C172" s="269" t="s">
        <v>149</v>
      </c>
      <c r="D172" s="270"/>
      <c r="E172" s="271"/>
      <c r="F172" s="334">
        <f t="shared" si="24"/>
        <v>0</v>
      </c>
      <c r="G172" s="272"/>
      <c r="H172" s="271"/>
      <c r="I172" s="334">
        <f t="shared" si="25"/>
        <v>0</v>
      </c>
      <c r="J172" s="42"/>
      <c r="K172" s="268"/>
    </row>
    <row r="173" spans="1:11" ht="26.25">
      <c r="A173" s="41"/>
      <c r="B173" s="254">
        <v>78922</v>
      </c>
      <c r="C173" s="269" t="s">
        <v>150</v>
      </c>
      <c r="D173" s="270"/>
      <c r="E173" s="271"/>
      <c r="F173" s="334">
        <f t="shared" si="24"/>
        <v>0</v>
      </c>
      <c r="G173" s="272"/>
      <c r="H173" s="271"/>
      <c r="I173" s="334">
        <f t="shared" si="25"/>
        <v>0</v>
      </c>
      <c r="J173" s="42"/>
      <c r="K173" s="268"/>
    </row>
    <row r="174" spans="1:11" ht="12.75" customHeight="1">
      <c r="A174" s="41"/>
      <c r="B174" s="254">
        <v>7895</v>
      </c>
      <c r="C174" s="269" t="s">
        <v>151</v>
      </c>
      <c r="D174" s="270"/>
      <c r="E174" s="271"/>
      <c r="F174" s="334">
        <f t="shared" si="24"/>
        <v>0</v>
      </c>
      <c r="G174" s="272"/>
      <c r="H174" s="271"/>
      <c r="I174" s="334">
        <f t="shared" si="25"/>
        <v>0</v>
      </c>
      <c r="J174" s="42"/>
      <c r="K174" s="268"/>
    </row>
    <row r="175" spans="1:11" ht="13.5" customHeight="1" thickBot="1">
      <c r="A175" s="41"/>
      <c r="B175" s="254">
        <v>79</v>
      </c>
      <c r="C175" s="99" t="s">
        <v>152</v>
      </c>
      <c r="D175" s="75"/>
      <c r="E175" s="76"/>
      <c r="F175" s="335">
        <f t="shared" si="24"/>
        <v>0</v>
      </c>
      <c r="G175" s="77"/>
      <c r="H175" s="76"/>
      <c r="I175" s="335">
        <f t="shared" si="25"/>
        <v>0</v>
      </c>
      <c r="J175" s="42"/>
      <c r="K175" s="255"/>
    </row>
    <row r="176" spans="1:11" ht="13.5" thickBot="1">
      <c r="A176" s="41"/>
      <c r="B176" s="273"/>
      <c r="C176" s="274"/>
      <c r="D176" s="274"/>
      <c r="E176" s="274"/>
      <c r="F176" s="274"/>
      <c r="G176" s="274"/>
      <c r="H176" s="274"/>
      <c r="I176" s="274"/>
      <c r="J176" s="42"/>
      <c r="K176" s="255"/>
    </row>
    <row r="177" spans="1:11" ht="14.25" thickBot="1" thickTop="1">
      <c r="A177" s="41"/>
      <c r="B177" s="275"/>
      <c r="C177" s="109" t="s">
        <v>99</v>
      </c>
      <c r="D177" s="110">
        <f aca="true" t="shared" si="26" ref="D177:I177">SUM(D151,D154:D159,D162:D175)</f>
        <v>0</v>
      </c>
      <c r="E177" s="110">
        <f t="shared" si="26"/>
        <v>0</v>
      </c>
      <c r="F177" s="201">
        <f t="shared" si="26"/>
        <v>0</v>
      </c>
      <c r="G177" s="111">
        <f t="shared" si="26"/>
        <v>0</v>
      </c>
      <c r="H177" s="349">
        <f t="shared" si="26"/>
        <v>0</v>
      </c>
      <c r="I177" s="348">
        <f t="shared" si="26"/>
        <v>0</v>
      </c>
      <c r="J177" s="42"/>
      <c r="K177" s="113"/>
    </row>
    <row r="178" spans="1:11" ht="14.25" thickBot="1" thickTop="1">
      <c r="A178" s="41"/>
      <c r="B178" s="273"/>
      <c r="C178" s="276"/>
      <c r="D178" s="274"/>
      <c r="E178" s="274"/>
      <c r="F178" s="274"/>
      <c r="G178" s="274"/>
      <c r="H178" s="274"/>
      <c r="I178" s="274"/>
      <c r="J178" s="42"/>
      <c r="K178" s="255"/>
    </row>
    <row r="179" spans="1:11" ht="14.25" thickBot="1" thickTop="1">
      <c r="A179" s="41"/>
      <c r="B179" s="273"/>
      <c r="C179" s="109" t="s">
        <v>153</v>
      </c>
      <c r="D179" s="110">
        <f aca="true" t="shared" si="27" ref="D179:I179">D122+D145+D177</f>
        <v>0</v>
      </c>
      <c r="E179" s="336">
        <f t="shared" si="27"/>
        <v>0</v>
      </c>
      <c r="F179" s="339">
        <f t="shared" si="27"/>
        <v>0</v>
      </c>
      <c r="G179" s="111">
        <f t="shared" si="27"/>
        <v>0</v>
      </c>
      <c r="H179" s="349">
        <f t="shared" si="27"/>
        <v>0</v>
      </c>
      <c r="I179" s="348">
        <f t="shared" si="27"/>
        <v>0</v>
      </c>
      <c r="J179" s="42"/>
      <c r="K179" s="208"/>
    </row>
    <row r="180" spans="1:11" ht="14.25" thickBot="1" thickTop="1">
      <c r="A180" s="41"/>
      <c r="B180" s="277"/>
      <c r="C180" s="274"/>
      <c r="D180" s="274"/>
      <c r="E180" s="274"/>
      <c r="F180" s="274"/>
      <c r="G180" s="274"/>
      <c r="H180" s="274"/>
      <c r="I180" s="274"/>
      <c r="J180" s="42"/>
      <c r="K180" s="255"/>
    </row>
    <row r="181" spans="1:11" ht="14.25" thickBot="1" thickTop="1">
      <c r="A181" s="41"/>
      <c r="B181" s="145"/>
      <c r="C181" s="109" t="s">
        <v>154</v>
      </c>
      <c r="D181" s="110">
        <f aca="true" t="shared" si="28" ref="D181:I181">IF(D179&gt;D106,,-D179+D106)</f>
        <v>0</v>
      </c>
      <c r="E181" s="336">
        <f t="shared" si="28"/>
        <v>0</v>
      </c>
      <c r="F181" s="339">
        <f t="shared" si="28"/>
        <v>0</v>
      </c>
      <c r="G181" s="111">
        <f t="shared" si="28"/>
        <v>0</v>
      </c>
      <c r="H181" s="337">
        <f t="shared" si="28"/>
        <v>0</v>
      </c>
      <c r="I181" s="112">
        <f t="shared" si="28"/>
        <v>0</v>
      </c>
      <c r="J181" s="42"/>
      <c r="K181" s="113"/>
    </row>
    <row r="182" spans="1:11" ht="14.25" thickBot="1" thickTop="1">
      <c r="A182" s="41"/>
      <c r="B182" s="145"/>
      <c r="C182" s="47"/>
      <c r="D182" s="42"/>
      <c r="E182" s="42"/>
      <c r="F182" s="42"/>
      <c r="G182" s="42"/>
      <c r="H182" s="42"/>
      <c r="I182" s="42"/>
      <c r="J182" s="42"/>
      <c r="K182" s="43"/>
    </row>
    <row r="183" spans="1:11" ht="14.25" thickBot="1" thickTop="1">
      <c r="A183" s="41"/>
      <c r="B183" s="145"/>
      <c r="C183" s="109" t="s">
        <v>102</v>
      </c>
      <c r="D183" s="110">
        <f aca="true" t="shared" si="29" ref="D183:I183">D179+D181</f>
        <v>0</v>
      </c>
      <c r="E183" s="110">
        <f t="shared" si="29"/>
        <v>0</v>
      </c>
      <c r="F183" s="201">
        <f t="shared" si="29"/>
        <v>0</v>
      </c>
      <c r="G183" s="111">
        <f t="shared" si="29"/>
        <v>0</v>
      </c>
      <c r="H183" s="337">
        <f t="shared" si="29"/>
        <v>0</v>
      </c>
      <c r="I183" s="112">
        <f t="shared" si="29"/>
        <v>0</v>
      </c>
      <c r="J183" s="42"/>
      <c r="K183" s="208"/>
    </row>
    <row r="184" spans="1:11" ht="14.25" thickBot="1" thickTop="1">
      <c r="A184" s="41"/>
      <c r="B184" s="145"/>
      <c r="C184" s="42"/>
      <c r="D184" s="42"/>
      <c r="E184" s="42"/>
      <c r="F184" s="42"/>
      <c r="G184" s="42"/>
      <c r="H184" s="42"/>
      <c r="I184" s="42"/>
      <c r="J184" s="42"/>
      <c r="K184" s="43"/>
    </row>
    <row r="185" spans="1:11" ht="13.5" thickTop="1">
      <c r="A185" s="41"/>
      <c r="B185" s="145"/>
      <c r="C185" s="278" t="s">
        <v>155</v>
      </c>
      <c r="D185" s="279"/>
      <c r="E185" s="280"/>
      <c r="F185" s="355">
        <f>D185+E185</f>
        <v>0</v>
      </c>
      <c r="G185" s="281"/>
      <c r="H185" s="280"/>
      <c r="I185" s="356">
        <f>G185+H185</f>
        <v>0</v>
      </c>
      <c r="J185" s="42"/>
      <c r="K185" s="43"/>
    </row>
    <row r="186" spans="1:11" ht="13.5" thickBot="1">
      <c r="A186" s="41"/>
      <c r="B186" s="145"/>
      <c r="C186" s="282" t="s">
        <v>156</v>
      </c>
      <c r="D186" s="283"/>
      <c r="E186" s="284"/>
      <c r="F186" s="358">
        <f>D186+E186</f>
        <v>0</v>
      </c>
      <c r="G186" s="285"/>
      <c r="H186" s="284"/>
      <c r="I186" s="357">
        <f>G186+H186</f>
        <v>0</v>
      </c>
      <c r="J186" s="42"/>
      <c r="K186" s="43"/>
    </row>
    <row r="187" spans="1:11" ht="14.25" thickBot="1" thickTop="1">
      <c r="A187" s="286"/>
      <c r="B187" s="287"/>
      <c r="C187" s="288"/>
      <c r="D187" s="289"/>
      <c r="E187" s="289"/>
      <c r="F187" s="289"/>
      <c r="G187" s="289"/>
      <c r="H187" s="289"/>
      <c r="I187" s="289"/>
      <c r="J187" s="289"/>
      <c r="K187" s="290"/>
    </row>
  </sheetData>
  <sheetProtection password="EAD6" sheet="1"/>
  <mergeCells count="18">
    <mergeCell ref="C125:C126"/>
    <mergeCell ref="D125:F125"/>
    <mergeCell ref="G125:I125"/>
    <mergeCell ref="D148:F148"/>
    <mergeCell ref="G148:I148"/>
    <mergeCell ref="D37:F37"/>
    <mergeCell ref="G37:I37"/>
    <mergeCell ref="D55:F55"/>
    <mergeCell ref="G55:I55"/>
    <mergeCell ref="D112:F112"/>
    <mergeCell ref="G112:I112"/>
    <mergeCell ref="B2:C2"/>
    <mergeCell ref="B3:C3"/>
    <mergeCell ref="B10:J10"/>
    <mergeCell ref="D12:F12"/>
    <mergeCell ref="G12:I12"/>
    <mergeCell ref="D2:E2"/>
    <mergeCell ref="D3:E3"/>
  </mergeCells>
  <printOptions/>
  <pageMargins left="0.7" right="0.7" top="0.75" bottom="0.75" header="0.3" footer="0.3"/>
  <pageSetup horizontalDpi="600" verticalDpi="600" orientation="portrait" paperSize="9" r:id="rId1"/>
  <ignoredErrors>
    <ignoredError sqref="F15:F33 I15:I3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DESPLANQUES Charlotte</dc:creator>
  <cp:keywords/>
  <dc:description/>
  <cp:lastModifiedBy>Marc Naïtali</cp:lastModifiedBy>
  <dcterms:created xsi:type="dcterms:W3CDTF">2023-08-25T18:45:01Z</dcterms:created>
  <dcterms:modified xsi:type="dcterms:W3CDTF">2024-02-26T20:13:06Z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M6TKCEX4MP4E-461349437-594108</vt:lpwstr>
  </property>
  <property fmtid="{D5CDD505-2E9C-101B-9397-08002B2CF9AE}" pid="3" name="_dlc_DocIdItemGuid">
    <vt:lpwstr>e22a2531-fd74-40ae-a478-7200b2648bf3</vt:lpwstr>
  </property>
  <property fmtid="{D5CDD505-2E9C-101B-9397-08002B2CF9AE}" pid="4" name="_dlc_DocIdUrl">
    <vt:lpwstr>https://amjgroupe.sharepoint.com/sites/ASC-AMJ-FILES/_layouts/15/DocIdRedir.aspx?ID=M6TKCEX4MP4E-461349437-594108, M6TKCEX4MP4E-461349437-594108</vt:lpwstr>
  </property>
  <property fmtid="{D5CDD505-2E9C-101B-9397-08002B2CF9AE}" pid="5" name="_ip_UnifiedCompliancePolicyUIAction">
    <vt:lpwstr/>
  </property>
  <property fmtid="{D5CDD505-2E9C-101B-9397-08002B2CF9AE}" pid="6" name="_ip_UnifiedCompliancePolicyProperties">
    <vt:lpwstr/>
  </property>
  <property fmtid="{D5CDD505-2E9C-101B-9397-08002B2CF9AE}" pid="7" name="TaxCatchAll">
    <vt:lpwstr/>
  </property>
  <property fmtid="{D5CDD505-2E9C-101B-9397-08002B2CF9AE}" pid="8" name="PublishingExpirationDate">
    <vt:lpwstr/>
  </property>
  <property fmtid="{D5CDD505-2E9C-101B-9397-08002B2CF9AE}" pid="9" name="PublishingStartDate">
    <vt:lpwstr/>
  </property>
  <property fmtid="{D5CDD505-2E9C-101B-9397-08002B2CF9AE}" pid="10" name="elements">
    <vt:lpwstr/>
  </property>
  <property fmtid="{D5CDD505-2E9C-101B-9397-08002B2CF9AE}" pid="11" name="lcf76f155ced4ddcb4097134ff3c332f">
    <vt:lpwstr/>
  </property>
</Properties>
</file>